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7 класс" sheetId="33" r:id="rId1"/>
    <sheet name="8 класс" sheetId="30" r:id="rId2"/>
  </sheets>
  <definedNames>
    <definedName name="_xlnm._FilterDatabase" localSheetId="0" hidden="1">'7 класс'!$B$4:$Q$5</definedName>
    <definedName name="_xlnm._FilterDatabase" localSheetId="1" hidden="1">'8 класс'!$B$4:$Q$53</definedName>
    <definedName name="_xlnm.Print_Titles" localSheetId="0">'7 класс'!$4:$5</definedName>
    <definedName name="_xlnm.Print_Titles" localSheetId="1">'8 класс'!$4:$5</definedName>
  </definedNames>
  <calcPr calcId="144525" fullCalcOnLoad="1" iterateDelta="1E-4"/>
</workbook>
</file>

<file path=xl/calcChain.xml><?xml version="1.0" encoding="utf-8"?>
<calcChain xmlns="http://schemas.openxmlformats.org/spreadsheetml/2006/main">
  <c r="M49" i="33"/>
  <c r="N49"/>
  <c r="M46"/>
  <c r="N46"/>
  <c r="M44"/>
  <c r="N44"/>
  <c r="M42"/>
  <c r="N42"/>
  <c r="M41"/>
  <c r="N41"/>
  <c r="M40"/>
  <c r="N40"/>
  <c r="M38"/>
  <c r="N38"/>
  <c r="M35"/>
  <c r="N35"/>
  <c r="M33"/>
  <c r="N33"/>
  <c r="M31"/>
  <c r="N31"/>
  <c r="M28"/>
  <c r="N28"/>
  <c r="M26"/>
  <c r="N26"/>
  <c r="M24"/>
  <c r="N24"/>
  <c r="M23"/>
  <c r="N23"/>
  <c r="M21"/>
  <c r="N21"/>
  <c r="M18"/>
  <c r="N18"/>
  <c r="M16"/>
  <c r="N16"/>
  <c r="M15"/>
  <c r="N15"/>
  <c r="M13"/>
  <c r="N13"/>
  <c r="M11"/>
  <c r="N11"/>
  <c r="M8"/>
  <c r="N8"/>
  <c r="M7"/>
  <c r="N7"/>
  <c r="M48"/>
  <c r="N48"/>
  <c r="M43"/>
  <c r="N43"/>
  <c r="M39"/>
  <c r="N39"/>
  <c r="M34"/>
  <c r="N34"/>
  <c r="M30"/>
  <c r="N30"/>
  <c r="M27"/>
  <c r="N27"/>
  <c r="M20"/>
  <c r="N20"/>
  <c r="M17"/>
  <c r="N17"/>
  <c r="M14"/>
  <c r="N14"/>
  <c r="M10"/>
  <c r="N10"/>
  <c r="M6"/>
  <c r="N6"/>
  <c r="A57" i="30"/>
  <c r="J62"/>
  <c r="N62"/>
  <c r="A62"/>
  <c r="J61"/>
  <c r="N61"/>
  <c r="A61"/>
  <c r="J60"/>
  <c r="N60"/>
  <c r="A60"/>
  <c r="J59"/>
  <c r="N59"/>
  <c r="A59"/>
  <c r="J58"/>
  <c r="N58"/>
  <c r="A58"/>
  <c r="J57"/>
  <c r="N57"/>
  <c r="J56"/>
  <c r="N56"/>
  <c r="A56"/>
  <c r="J55"/>
  <c r="N55"/>
  <c r="A55"/>
  <c r="J54"/>
  <c r="N54"/>
  <c r="A54"/>
  <c r="J57" i="33"/>
  <c r="N57"/>
  <c r="A57"/>
  <c r="J56"/>
  <c r="N56"/>
  <c r="A56"/>
  <c r="J55"/>
  <c r="N55"/>
  <c r="A55"/>
  <c r="J54"/>
  <c r="N54"/>
  <c r="A54"/>
  <c r="A53"/>
  <c r="M11" i="30"/>
  <c r="M16"/>
  <c r="M14"/>
  <c r="M15"/>
  <c r="M17"/>
  <c r="M23"/>
  <c r="M18"/>
  <c r="N18"/>
  <c r="M12"/>
  <c r="M13"/>
  <c r="N13"/>
  <c r="M19"/>
  <c r="M21"/>
  <c r="M25"/>
  <c r="M22"/>
  <c r="M20"/>
  <c r="M24"/>
  <c r="M26"/>
  <c r="M27"/>
  <c r="M30"/>
  <c r="M28"/>
  <c r="M29"/>
  <c r="M32"/>
  <c r="M34"/>
  <c r="M35"/>
  <c r="N35"/>
  <c r="M36"/>
  <c r="M37"/>
  <c r="M39"/>
  <c r="M38"/>
  <c r="M31"/>
  <c r="M40"/>
  <c r="M41"/>
  <c r="M44"/>
  <c r="M42"/>
  <c r="M43"/>
  <c r="N43"/>
  <c r="M45"/>
  <c r="M46"/>
  <c r="M48"/>
  <c r="M49"/>
  <c r="M50"/>
  <c r="M8"/>
  <c r="M6"/>
  <c r="M10"/>
  <c r="N10"/>
  <c r="M9"/>
  <c r="M7"/>
  <c r="M12" i="33"/>
  <c r="N12"/>
  <c r="M19"/>
  <c r="N19"/>
  <c r="M25"/>
  <c r="N25"/>
  <c r="M22"/>
  <c r="N22"/>
  <c r="M29"/>
  <c r="N29"/>
  <c r="M32"/>
  <c r="N32"/>
  <c r="M36"/>
  <c r="N36"/>
  <c r="M37"/>
  <c r="M45"/>
  <c r="N45"/>
  <c r="M50"/>
  <c r="N50"/>
  <c r="M9"/>
  <c r="N9"/>
  <c r="J12"/>
  <c r="J22"/>
  <c r="J19"/>
  <c r="J29"/>
  <c r="J32"/>
  <c r="J25"/>
  <c r="J13"/>
  <c r="J10"/>
  <c r="J43"/>
  <c r="J47"/>
  <c r="N47"/>
  <c r="J42"/>
  <c r="J6"/>
  <c r="J50"/>
  <c r="J28"/>
  <c r="J14"/>
  <c r="J40"/>
  <c r="J21"/>
  <c r="J20"/>
  <c r="J36"/>
  <c r="J7"/>
  <c r="J18"/>
  <c r="J44"/>
  <c r="J35"/>
  <c r="J23"/>
  <c r="J37"/>
  <c r="J45"/>
  <c r="J38"/>
  <c r="J15"/>
  <c r="J30"/>
  <c r="J41"/>
  <c r="J39"/>
  <c r="J26"/>
  <c r="J16"/>
  <c r="J48"/>
  <c r="J33"/>
  <c r="J52"/>
  <c r="N52"/>
  <c r="J24"/>
  <c r="J46"/>
  <c r="J51"/>
  <c r="N51"/>
  <c r="J17"/>
  <c r="J8"/>
  <c r="J31"/>
  <c r="J49"/>
  <c r="J9"/>
  <c r="J11"/>
  <c r="J34"/>
  <c r="J27"/>
  <c r="J11" i="30"/>
  <c r="N11"/>
  <c r="J6"/>
  <c r="J10"/>
  <c r="J17"/>
  <c r="N17"/>
  <c r="J20"/>
  <c r="N20"/>
  <c r="J7"/>
  <c r="N7"/>
  <c r="J8"/>
  <c r="J16"/>
  <c r="N16"/>
  <c r="J12"/>
  <c r="N12"/>
  <c r="J23"/>
  <c r="N23"/>
  <c r="J19"/>
  <c r="N19"/>
  <c r="J15"/>
  <c r="N15"/>
  <c r="J14"/>
  <c r="N14"/>
  <c r="J35"/>
  <c r="J27"/>
  <c r="N27"/>
  <c r="J22"/>
  <c r="N22"/>
  <c r="J29"/>
  <c r="N29"/>
  <c r="J33"/>
  <c r="N33"/>
  <c r="J18"/>
  <c r="J30"/>
  <c r="J45"/>
  <c r="N45"/>
  <c r="J37"/>
  <c r="N37"/>
  <c r="J24"/>
  <c r="J21"/>
  <c r="J26"/>
  <c r="N26"/>
  <c r="J38"/>
  <c r="N38"/>
  <c r="J31"/>
  <c r="N31"/>
  <c r="J39"/>
  <c r="N39"/>
  <c r="J32"/>
  <c r="J43"/>
  <c r="J25"/>
  <c r="N25"/>
  <c r="J13"/>
  <c r="J47"/>
  <c r="N47"/>
  <c r="J42"/>
  <c r="N42"/>
  <c r="J34"/>
  <c r="J40"/>
  <c r="J28"/>
  <c r="N28"/>
  <c r="J49"/>
  <c r="N49"/>
  <c r="J48"/>
  <c r="N48"/>
  <c r="J50"/>
  <c r="J52"/>
  <c r="N52"/>
  <c r="J46"/>
  <c r="N46"/>
  <c r="J53"/>
  <c r="N53"/>
  <c r="J44"/>
  <c r="N44"/>
  <c r="J41"/>
  <c r="N41"/>
  <c r="J51"/>
  <c r="J36"/>
  <c r="N36"/>
  <c r="J9"/>
  <c r="A14"/>
  <c r="A52" i="33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6" i="30"/>
  <c r="A7"/>
  <c r="A8"/>
  <c r="A9"/>
  <c r="A10"/>
  <c r="A11"/>
  <c r="A12"/>
  <c r="A13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N51"/>
  <c r="N32"/>
  <c r="N8"/>
  <c r="N50"/>
  <c r="N30"/>
  <c r="N21"/>
  <c r="N34"/>
  <c r="N24"/>
  <c r="N37" i="33"/>
  <c r="N9" i="30"/>
  <c r="N6"/>
  <c r="N40"/>
  <c r="J53" i="33"/>
  <c r="N53"/>
</calcChain>
</file>

<file path=xl/sharedStrings.xml><?xml version="1.0" encoding="utf-8"?>
<sst xmlns="http://schemas.openxmlformats.org/spreadsheetml/2006/main" count="722" uniqueCount="298">
  <si>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</si>
  <si>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</si>
  <si>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</si>
  <si>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</si>
  <si>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</si>
  <si>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</si>
  <si>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</si>
  <si>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</si>
  <si>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Дмитриевич</t>
  </si>
  <si>
    <t>Николаевич</t>
  </si>
  <si>
    <t>Ирина</t>
  </si>
  <si>
    <t>Александровна</t>
  </si>
  <si>
    <t>Сергеевич</t>
  </si>
  <si>
    <t>Сергеевна</t>
  </si>
  <si>
    <t>Анастасия</t>
  </si>
  <si>
    <t>Викторовна</t>
  </si>
  <si>
    <t>Мария</t>
  </si>
  <si>
    <t>Юлия</t>
  </si>
  <si>
    <t>Виктория</t>
  </si>
  <si>
    <t>Анатольевна</t>
  </si>
  <si>
    <t>Ольга</t>
  </si>
  <si>
    <t>Алексеевна</t>
  </si>
  <si>
    <t>Валерия</t>
  </si>
  <si>
    <t>Андреевна</t>
  </si>
  <si>
    <t>Сергей</t>
  </si>
  <si>
    <t>Игоревна</t>
  </si>
  <si>
    <t>Владислав</t>
  </si>
  <si>
    <t>Александрович</t>
  </si>
  <si>
    <t>Юрьевич</t>
  </si>
  <si>
    <t>Иван</t>
  </si>
  <si>
    <t>Максим</t>
  </si>
  <si>
    <t>Валерьевич</t>
  </si>
  <si>
    <t>Алексей</t>
  </si>
  <si>
    <t>Дмитрий</t>
  </si>
  <si>
    <t>Дарья</t>
  </si>
  <si>
    <t>Илья</t>
  </si>
  <si>
    <t>Владимирович</t>
  </si>
  <si>
    <t>Андреевич</t>
  </si>
  <si>
    <t>Евгеньевич</t>
  </si>
  <si>
    <t>Кирилл</t>
  </si>
  <si>
    <t>Алексеевич</t>
  </si>
  <si>
    <t>Даниил</t>
  </si>
  <si>
    <t>Игорь</t>
  </si>
  <si>
    <t>Михаил</t>
  </si>
  <si>
    <t>Вячеславович</t>
  </si>
  <si>
    <t>Олегович</t>
  </si>
  <si>
    <t>Игоревич</t>
  </si>
  <si>
    <t>Олег</t>
  </si>
  <si>
    <t>Денисова</t>
  </si>
  <si>
    <t>Вадим</t>
  </si>
  <si>
    <t>Егор</t>
  </si>
  <si>
    <t>Романович</t>
  </si>
  <si>
    <t>Денисовна</t>
  </si>
  <si>
    <t>Анна</t>
  </si>
  <si>
    <t>Екатерина</t>
  </si>
  <si>
    <t>Александр</t>
  </si>
  <si>
    <t>Евгеньевна</t>
  </si>
  <si>
    <t>Андрей</t>
  </si>
  <si>
    <t>Данила</t>
  </si>
  <si>
    <t>Валерьевна</t>
  </si>
  <si>
    <t>Николаевна</t>
  </si>
  <si>
    <t>Никита</t>
  </si>
  <si>
    <t>Ярослав</t>
  </si>
  <si>
    <t xml:space="preserve">Никита </t>
  </si>
  <si>
    <t>Артём</t>
  </si>
  <si>
    <t>Наталья</t>
  </si>
  <si>
    <t>Роман</t>
  </si>
  <si>
    <t>Лада</t>
  </si>
  <si>
    <t>Васильевна</t>
  </si>
  <si>
    <t>Антон</t>
  </si>
  <si>
    <t>Владиславович</t>
  </si>
  <si>
    <t>Геннадьевич</t>
  </si>
  <si>
    <t>Кудашкина</t>
  </si>
  <si>
    <t>Атяшевский</t>
  </si>
  <si>
    <t>МБОУ "Большеманадышская средняя школа"</t>
  </si>
  <si>
    <t>МБОУ "Поселковская средняя школа №1"</t>
  </si>
  <si>
    <t>Большеберезниковский</t>
  </si>
  <si>
    <t>МБОУ "Большеигнатовская СОШ"</t>
  </si>
  <si>
    <t>Большеигнатовский</t>
  </si>
  <si>
    <t>Захар</t>
  </si>
  <si>
    <t>МБОУ "Инсарская СОШ №2"</t>
  </si>
  <si>
    <t>Инсарский</t>
  </si>
  <si>
    <t>Краснорепова</t>
  </si>
  <si>
    <t xml:space="preserve">Маркин </t>
  </si>
  <si>
    <t>Ковылкинский</t>
  </si>
  <si>
    <t>Смолькин</t>
  </si>
  <si>
    <t>Дворецков</t>
  </si>
  <si>
    <t>Краснослободский</t>
  </si>
  <si>
    <t>МБОУ "Краснослободская СОШ №1"</t>
  </si>
  <si>
    <t>Лямбирский</t>
  </si>
  <si>
    <t>МОУ "Большеелховская СОШ"</t>
  </si>
  <si>
    <t>Наумов</t>
  </si>
  <si>
    <t>Рузаевский</t>
  </si>
  <si>
    <t>Старошайговский</t>
  </si>
  <si>
    <t>МОУ "Старошайговская СОШ №2"</t>
  </si>
  <si>
    <t>Пиксаев</t>
  </si>
  <si>
    <t>Чамзинский</t>
  </si>
  <si>
    <t>МБОУ "Лицей №1"</t>
  </si>
  <si>
    <t>Годунова</t>
  </si>
  <si>
    <t>МОУ "Гимназия №19"</t>
  </si>
  <si>
    <t>Богдан</t>
  </si>
  <si>
    <t>МОУ "СОШ №39"</t>
  </si>
  <si>
    <t>МОУ "СОШ №41"</t>
  </si>
  <si>
    <t>Саменков</t>
  </si>
  <si>
    <t xml:space="preserve">Богатырева </t>
  </si>
  <si>
    <t xml:space="preserve">Кошелева </t>
  </si>
  <si>
    <t>МОУ "Лицей №31"</t>
  </si>
  <si>
    <t xml:space="preserve">Елена </t>
  </si>
  <si>
    <t>Эвелина</t>
  </si>
  <si>
    <t>МОУ "Гимназия №20"</t>
  </si>
  <si>
    <t>Кулагин</t>
  </si>
  <si>
    <t>Лапокин</t>
  </si>
  <si>
    <t>Альчина</t>
  </si>
  <si>
    <t>МОУ "Средняя школа №30"</t>
  </si>
  <si>
    <t>МОУ "СОШ №35"</t>
  </si>
  <si>
    <t xml:space="preserve">Анна </t>
  </si>
  <si>
    <t>МОУ "Гимназия №29"</t>
  </si>
  <si>
    <t>Шарыгин</t>
  </si>
  <si>
    <t>Зыков</t>
  </si>
  <si>
    <t>Сизов</t>
  </si>
  <si>
    <t>Азат</t>
  </si>
  <si>
    <t>Исламович</t>
  </si>
  <si>
    <t>Недайборщ</t>
  </si>
  <si>
    <t>Ершов</t>
  </si>
  <si>
    <t>Шукшина</t>
  </si>
  <si>
    <t>Ворожейкина</t>
  </si>
  <si>
    <t>Криушенков</t>
  </si>
  <si>
    <t>Куликов</t>
  </si>
  <si>
    <t>Осипов</t>
  </si>
  <si>
    <t>Артур</t>
  </si>
  <si>
    <t>г.о. Саранск</t>
  </si>
  <si>
    <t>Катин</t>
  </si>
  <si>
    <t>Сенгаев</t>
  </si>
  <si>
    <t>Сулбаев</t>
  </si>
  <si>
    <t xml:space="preserve">Александр </t>
  </si>
  <si>
    <t>Ангелина</t>
  </si>
  <si>
    <t>Торчиков</t>
  </si>
  <si>
    <t>Морозова</t>
  </si>
  <si>
    <t>Барановская</t>
  </si>
  <si>
    <t>Вера</t>
  </si>
  <si>
    <t>Павловна</t>
  </si>
  <si>
    <t>МБОУ "Починковская ООШ"</t>
  </si>
  <si>
    <t>Ивлюшкин</t>
  </si>
  <si>
    <t>Денисович</t>
  </si>
  <si>
    <t>Аношкин</t>
  </si>
  <si>
    <t>Антонов</t>
  </si>
  <si>
    <t>Матявина</t>
  </si>
  <si>
    <t>Пучков</t>
  </si>
  <si>
    <t>МОУ "Лицей №26"</t>
  </si>
  <si>
    <t>Шамильевна</t>
  </si>
  <si>
    <t>Горбунов</t>
  </si>
  <si>
    <t>Журавлев</t>
  </si>
  <si>
    <t>Кунаева</t>
  </si>
  <si>
    <t>Пронин</t>
  </si>
  <si>
    <t xml:space="preserve">Андрей </t>
  </si>
  <si>
    <t xml:space="preserve">Дмитрий </t>
  </si>
  <si>
    <t>Архипов</t>
  </si>
  <si>
    <t xml:space="preserve">Яна </t>
  </si>
  <si>
    <t xml:space="preserve">Анастасия </t>
  </si>
  <si>
    <t>МБОУ "Шишкеевская СОШ"</t>
  </si>
  <si>
    <t>МОУ "Гимназия №23"</t>
  </si>
  <si>
    <t>Аладышев</t>
  </si>
  <si>
    <t>Балакшин</t>
  </si>
  <si>
    <t>МОУ "Гимназия №12"</t>
  </si>
  <si>
    <t>Егунова</t>
  </si>
  <si>
    <t xml:space="preserve">Елизавета  </t>
  </si>
  <si>
    <t>Железнов</t>
  </si>
  <si>
    <t xml:space="preserve">Диков </t>
  </si>
  <si>
    <t>Кочкуров</t>
  </si>
  <si>
    <t>Гимаев</t>
  </si>
  <si>
    <t>Еськин</t>
  </si>
  <si>
    <t>Кадыков</t>
  </si>
  <si>
    <t>Каргин</t>
  </si>
  <si>
    <t xml:space="preserve">Васильевич </t>
  </si>
  <si>
    <t>Уланов</t>
  </si>
  <si>
    <t xml:space="preserve">Ерзина </t>
  </si>
  <si>
    <t>Мальков</t>
  </si>
  <si>
    <t>Кудряшов</t>
  </si>
  <si>
    <t>Бегеева</t>
  </si>
  <si>
    <t>МОУ "СОШ №24"</t>
  </si>
  <si>
    <t>Байкова</t>
  </si>
  <si>
    <t xml:space="preserve">Алексеевич </t>
  </si>
  <si>
    <t>Заварюхина</t>
  </si>
  <si>
    <t>Митина</t>
  </si>
  <si>
    <t xml:space="preserve">Андрей     </t>
  </si>
  <si>
    <t xml:space="preserve">Хайрова </t>
  </si>
  <si>
    <t>Масляев</t>
  </si>
  <si>
    <t>Правосудов</t>
  </si>
  <si>
    <t>Евлашев</t>
  </si>
  <si>
    <t>Кубанов</t>
  </si>
  <si>
    <t>Лебедь</t>
  </si>
  <si>
    <t>Подсеваткина</t>
  </si>
  <si>
    <t xml:space="preserve">Шемякин </t>
  </si>
  <si>
    <t xml:space="preserve">Келин </t>
  </si>
  <si>
    <t>Степанович</t>
  </si>
  <si>
    <t>Рогозинская</t>
  </si>
  <si>
    <t>Синицын</t>
  </si>
  <si>
    <t>Хрипунов</t>
  </si>
  <si>
    <t>Ремнёв</t>
  </si>
  <si>
    <t xml:space="preserve">Медведев </t>
  </si>
  <si>
    <t>Слугин</t>
  </si>
  <si>
    <t>Истихин</t>
  </si>
  <si>
    <t xml:space="preserve">Данила </t>
  </si>
  <si>
    <t>Пимашев</t>
  </si>
  <si>
    <t xml:space="preserve">Морозов </t>
  </si>
  <si>
    <t>Макшаев</t>
  </si>
  <si>
    <t>Давыдов</t>
  </si>
  <si>
    <t>МБОУ "Лицей №4"</t>
  </si>
  <si>
    <t>МБОУ "Приреченская СОШ"</t>
  </si>
  <si>
    <t>МОУ "СОШ №38"</t>
  </si>
  <si>
    <t>МОУ "Лицей №4"</t>
  </si>
  <si>
    <t>МОУ "Лицей №43"</t>
  </si>
  <si>
    <t>МОУ "Лицей №7"</t>
  </si>
  <si>
    <t>МОУ "СОШ №1"</t>
  </si>
  <si>
    <t>МОУ "СОШ №40"</t>
  </si>
  <si>
    <t>МОУ "Средняя школа №25"</t>
  </si>
  <si>
    <t>МОУ "СОШ с УИОП №16"</t>
  </si>
  <si>
    <t>Маримакова</t>
  </si>
  <si>
    <t>МБОУ "Ромодановская СОШ №1"</t>
  </si>
  <si>
    <t>МБОУ "Ромодановская СОШ №2"</t>
  </si>
  <si>
    <t>Ромодановский</t>
  </si>
  <si>
    <t>Сяткина</t>
  </si>
  <si>
    <t>МБОУ "Атюрьевская СОШ №1"</t>
  </si>
  <si>
    <t>Атюрьевский</t>
  </si>
  <si>
    <t>Карнетов</t>
  </si>
  <si>
    <t>ГБОУ РМ "Республиканский лицей"</t>
  </si>
  <si>
    <t>Агеносов</t>
  </si>
  <si>
    <t>Мочалкина</t>
  </si>
  <si>
    <t>Егеньевна</t>
  </si>
  <si>
    <t>Соловьев</t>
  </si>
  <si>
    <t>Колодин</t>
  </si>
  <si>
    <t>Мушкетов</t>
  </si>
  <si>
    <t>Харитонова</t>
  </si>
  <si>
    <t>Богатова</t>
  </si>
  <si>
    <t>МБОУ "Кочелаевская СОШ"</t>
  </si>
  <si>
    <t>Сюбаев</t>
  </si>
  <si>
    <t>Адель</t>
  </si>
  <si>
    <t>Рафаэльевич</t>
  </si>
  <si>
    <t>МОУ "Черемишевская ООШ"</t>
  </si>
  <si>
    <t>Шуляпов</t>
  </si>
  <si>
    <t>Республика Мордовия</t>
  </si>
  <si>
    <t>20 - 22 декабря 2016 года</t>
  </si>
  <si>
    <t>Теоретический тур</t>
  </si>
  <si>
    <r>
      <t>Σ</t>
    </r>
    <r>
      <rPr>
        <b/>
        <vertAlign val="subscript"/>
        <sz val="36"/>
        <color indexed="63"/>
        <rFont val="Calibri"/>
        <family val="2"/>
        <charset val="204"/>
      </rPr>
      <t>теор</t>
    </r>
  </si>
  <si>
    <r>
      <t>Σ</t>
    </r>
    <r>
      <rPr>
        <b/>
        <vertAlign val="subscript"/>
        <sz val="36"/>
        <color indexed="63"/>
        <rFont val="Calibri"/>
        <family val="2"/>
        <charset val="204"/>
      </rPr>
      <t>эксп</t>
    </r>
  </si>
  <si>
    <t>Гордеев</t>
  </si>
  <si>
    <t>Исай</t>
  </si>
  <si>
    <t>Павлович</t>
  </si>
  <si>
    <t>Итоговая сумма</t>
  </si>
  <si>
    <t>-</t>
  </si>
  <si>
    <t>Башкирия, г. Октябрьский</t>
  </si>
  <si>
    <t>Московская обл., г. Балашиха</t>
  </si>
  <si>
    <t>г. Одесса - г. Саранск</t>
  </si>
  <si>
    <t>г. Рузаевка</t>
  </si>
  <si>
    <t>Ардатовский</t>
  </si>
  <si>
    <t>Торбеевский</t>
  </si>
  <si>
    <t>Теньгушевский</t>
  </si>
  <si>
    <t>Зубово-Полянский</t>
  </si>
  <si>
    <t>Ельниковский</t>
  </si>
  <si>
    <t>Нижегородская обл., г. Саров</t>
  </si>
  <si>
    <t>Экспериментальный тур</t>
  </si>
  <si>
    <t>Призёр</t>
  </si>
  <si>
    <t>Победитель</t>
  </si>
  <si>
    <t>Глухов</t>
  </si>
  <si>
    <t>Артем</t>
  </si>
  <si>
    <t>Доронин</t>
  </si>
  <si>
    <t>МБОУ "Дубенская СОШ"</t>
  </si>
  <si>
    <t>Дубенский</t>
  </si>
  <si>
    <t>Паршихин</t>
  </si>
  <si>
    <t>Семен</t>
  </si>
  <si>
    <t>Юрченкова</t>
  </si>
  <si>
    <t>София</t>
  </si>
  <si>
    <t>Олеговна</t>
  </si>
  <si>
    <t>Ичалковский</t>
  </si>
  <si>
    <t>МБОУ "Ичалковская СОШ"</t>
  </si>
  <si>
    <t>Алексеев</t>
  </si>
  <si>
    <t>МБОУ "Потьминская СОШ"</t>
  </si>
  <si>
    <t>Беляйкин</t>
  </si>
  <si>
    <t>Алексанрович</t>
  </si>
  <si>
    <t>МОУ "СОШ №27"</t>
  </si>
  <si>
    <t>Гринина</t>
  </si>
  <si>
    <t>Олеся</t>
  </si>
  <si>
    <t>Дарина</t>
  </si>
  <si>
    <t>Антоновна</t>
  </si>
  <si>
    <t>Короткова</t>
  </si>
  <si>
    <t>МБОУ "Темниковская СОШ №2"</t>
  </si>
  <si>
    <t>Темниковский</t>
  </si>
  <si>
    <t>Куприянов</t>
  </si>
  <si>
    <t>Ростислав</t>
  </si>
  <si>
    <t>Максимов</t>
  </si>
  <si>
    <t>Степан</t>
  </si>
  <si>
    <t>Медведев</t>
  </si>
  <si>
    <t>Евгений</t>
  </si>
  <si>
    <t>Викторович</t>
  </si>
  <si>
    <t>МБОУ "Явасская СОШ"</t>
  </si>
  <si>
    <t>Миронов</t>
  </si>
  <si>
    <t>Михайлович</t>
  </si>
  <si>
    <t>Протокол Республиканской олимпиады - олимпиады школьников по физике им. Дж. К. Максвелла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</si>
</sst>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bscript"/>
      <sz val="36"/>
      <color indexed="63"/>
      <name val="Calibri"/>
      <family val="2"/>
      <charset val="204"/>
    </font>
    <font>
      <b/>
      <sz val="36"/>
      <color theme="1" tint="0.34998626667073579"/>
      <name val="Calibri"/>
      <family val="2"/>
      <charset val="204"/>
    </font>
    <font>
      <b/>
      <sz val="12"/>
      <color theme="1" tint="0.3499862666707357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5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402851</xdr:colOff>
      <xdr:row>53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841001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841001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841001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41001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56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58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59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61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839880" y="16326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70" zoomScaleNormal="70" zoomScaleSheetLayoutView="75" workbookViewId="0">
      <selection activeCell="K19" sqref="K19"/>
    </sheetView>
  </sheetViews>
  <sheetFormatPr defaultRowHeight="30" customHeight="1"/>
  <cols>
    <col min="1" max="1" width="6.5703125" style="2" customWidth="1"/>
    <col min="2" max="2" width="17.5703125" style="4" customWidth="1"/>
    <col min="3" max="3" width="14" style="4" customWidth="1"/>
    <col min="4" max="4" width="17.42578125" style="3" customWidth="1"/>
    <col min="5" max="5" width="8.7109375" style="2" customWidth="1"/>
    <col min="6" max="9" width="9.140625" style="2" bestFit="1" customWidth="1"/>
    <col min="10" max="10" width="18.42578125" style="2" customWidth="1"/>
    <col min="11" max="12" width="16.7109375" style="25" customWidth="1"/>
    <col min="13" max="13" width="18.28515625" style="25" customWidth="1"/>
    <col min="14" max="14" width="20.7109375" style="2" customWidth="1"/>
    <col min="15" max="15" width="30.7109375" style="2" customWidth="1"/>
    <col min="16" max="16" width="60.7109375" style="2" customWidth="1"/>
    <col min="17" max="17" width="40.7109375" style="4" customWidth="1"/>
    <col min="18" max="16384" width="9.140625" style="4"/>
  </cols>
  <sheetData>
    <row r="1" spans="1:18" s="5" customFormat="1" ht="22.5" customHeight="1">
      <c r="A1" s="37" t="s">
        <v>241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6"/>
    </row>
    <row r="2" spans="1:18" s="6" customFormat="1" ht="22.5" customHeight="1">
      <c r="A2" s="37" t="s">
        <v>240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s="7" customFormat="1" ht="39" customHeight="1">
      <c r="A3" s="40" t="s">
        <v>297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s="8" customFormat="1" ht="50.1" customHeight="1">
      <c r="A4" s="29" t="s">
        <v>7</v>
      </c>
      <c r="B4" s="29" t="s">
        <v>0</v>
      </c>
      <c r="C4" s="29" t="s">
        <v>1</v>
      </c>
      <c r="D4" s="29" t="s">
        <v>2</v>
      </c>
      <c r="E4" s="29" t="s">
        <v>3</v>
      </c>
      <c r="F4" s="41" t="s">
        <v>242</v>
      </c>
      <c r="G4" s="42"/>
      <c r="H4" s="42"/>
      <c r="I4" s="42"/>
      <c r="J4" s="31" t="s">
        <v>243</v>
      </c>
      <c r="K4" s="33" t="s">
        <v>260</v>
      </c>
      <c r="L4" s="34"/>
      <c r="M4" s="35" t="s">
        <v>244</v>
      </c>
      <c r="N4" s="29" t="s">
        <v>248</v>
      </c>
      <c r="O4" s="29" t="s">
        <v>4</v>
      </c>
      <c r="P4" s="38" t="s">
        <v>6</v>
      </c>
      <c r="Q4" s="38" t="s">
        <v>5</v>
      </c>
    </row>
    <row r="5" spans="1:18" s="8" customFormat="1" ht="50.1" customHeight="1">
      <c r="A5" s="30"/>
      <c r="B5" s="30"/>
      <c r="C5" s="30"/>
      <c r="D5" s="30"/>
      <c r="E5" s="30"/>
      <c r="F5" s="1">
        <v>1</v>
      </c>
      <c r="G5" s="1">
        <v>2</v>
      </c>
      <c r="H5" s="1">
        <v>3</v>
      </c>
      <c r="I5" s="1">
        <v>4</v>
      </c>
      <c r="J5" s="32"/>
      <c r="K5" s="26">
        <v>1</v>
      </c>
      <c r="L5" s="26">
        <v>2</v>
      </c>
      <c r="M5" s="36"/>
      <c r="N5" s="30"/>
      <c r="O5" s="30"/>
      <c r="P5" s="39"/>
      <c r="Q5" s="39"/>
    </row>
    <row r="6" spans="1:18" ht="22.5" customHeight="1">
      <c r="A6" s="10">
        <f>IF($B6="","-",SUBTOTAL(3,$B$6:$B6))</f>
        <v>1</v>
      </c>
      <c r="B6" s="11" t="s">
        <v>171</v>
      </c>
      <c r="C6" s="11" t="s">
        <v>32</v>
      </c>
      <c r="D6" s="11" t="s">
        <v>45</v>
      </c>
      <c r="E6" s="10">
        <v>7</v>
      </c>
      <c r="F6" s="10">
        <v>6</v>
      </c>
      <c r="G6" s="10">
        <v>10</v>
      </c>
      <c r="H6" s="10">
        <v>10</v>
      </c>
      <c r="I6" s="10">
        <v>10</v>
      </c>
      <c r="J6" s="13">
        <f t="shared" ref="J6:J37" si="0">SUM(F6:I6)</f>
        <v>36</v>
      </c>
      <c r="K6" s="13">
        <v>10</v>
      </c>
      <c r="L6" s="13">
        <v>7</v>
      </c>
      <c r="M6" s="13">
        <f t="shared" ref="M6:M46" si="1">ROUND(K6,0)+ROUND(L6,0)</f>
        <v>17</v>
      </c>
      <c r="N6" s="13">
        <f t="shared" ref="N6:N37" si="2">J6+M6</f>
        <v>53</v>
      </c>
      <c r="O6" s="10" t="s">
        <v>262</v>
      </c>
      <c r="P6" s="14" t="s">
        <v>99</v>
      </c>
      <c r="Q6" s="13" t="s">
        <v>130</v>
      </c>
    </row>
    <row r="7" spans="1:18" ht="22.5" customHeight="1">
      <c r="A7" s="10">
        <f>IF($B7="","-",SUBTOTAL(3,$B$6:$B7))</f>
        <v>2</v>
      </c>
      <c r="B7" s="11" t="s">
        <v>111</v>
      </c>
      <c r="C7" s="11" t="s">
        <v>202</v>
      </c>
      <c r="D7" s="11" t="s">
        <v>12</v>
      </c>
      <c r="E7" s="13">
        <v>7</v>
      </c>
      <c r="F7" s="13">
        <v>10</v>
      </c>
      <c r="G7" s="13">
        <v>10</v>
      </c>
      <c r="H7" s="13">
        <v>10</v>
      </c>
      <c r="I7" s="13">
        <v>1</v>
      </c>
      <c r="J7" s="13">
        <f t="shared" si="0"/>
        <v>31</v>
      </c>
      <c r="K7" s="13">
        <v>10</v>
      </c>
      <c r="L7" s="13">
        <v>10</v>
      </c>
      <c r="M7" s="13">
        <f t="shared" si="1"/>
        <v>20</v>
      </c>
      <c r="N7" s="13">
        <f t="shared" si="2"/>
        <v>51</v>
      </c>
      <c r="O7" s="10" t="s">
        <v>262</v>
      </c>
      <c r="P7" s="14" t="s">
        <v>216</v>
      </c>
      <c r="Q7" s="13" t="s">
        <v>130</v>
      </c>
    </row>
    <row r="8" spans="1:18" ht="22.5" customHeight="1">
      <c r="A8" s="10">
        <f>IF($B8="","-",SUBTOTAL(3,$B$6:$B8))</f>
        <v>3</v>
      </c>
      <c r="B8" s="11" t="s">
        <v>192</v>
      </c>
      <c r="C8" s="11" t="s">
        <v>63</v>
      </c>
      <c r="D8" s="11" t="s">
        <v>27</v>
      </c>
      <c r="E8" s="10">
        <v>7</v>
      </c>
      <c r="F8" s="10">
        <v>4</v>
      </c>
      <c r="G8" s="10">
        <v>9</v>
      </c>
      <c r="H8" s="10">
        <v>10</v>
      </c>
      <c r="I8" s="10">
        <v>5</v>
      </c>
      <c r="J8" s="13">
        <f t="shared" si="0"/>
        <v>28</v>
      </c>
      <c r="K8" s="13">
        <v>7</v>
      </c>
      <c r="L8" s="13">
        <v>8</v>
      </c>
      <c r="M8" s="13">
        <f t="shared" si="1"/>
        <v>15</v>
      </c>
      <c r="N8" s="13">
        <f t="shared" si="2"/>
        <v>43</v>
      </c>
      <c r="O8" s="10" t="s">
        <v>261</v>
      </c>
      <c r="P8" s="14" t="s">
        <v>211</v>
      </c>
      <c r="Q8" s="13" t="s">
        <v>130</v>
      </c>
    </row>
    <row r="9" spans="1:18" ht="22.5" customHeight="1">
      <c r="A9" s="10">
        <f>IF($B9="","-",SUBTOTAL(3,$B$6:$B9))</f>
        <v>4</v>
      </c>
      <c r="B9" s="11" t="s">
        <v>104</v>
      </c>
      <c r="C9" s="11" t="s">
        <v>115</v>
      </c>
      <c r="D9" s="11" t="s">
        <v>21</v>
      </c>
      <c r="E9" s="10">
        <v>7</v>
      </c>
      <c r="F9" s="10">
        <v>8</v>
      </c>
      <c r="G9" s="10">
        <v>10</v>
      </c>
      <c r="H9" s="10">
        <v>10</v>
      </c>
      <c r="I9" s="10">
        <v>0</v>
      </c>
      <c r="J9" s="13">
        <f t="shared" si="0"/>
        <v>28</v>
      </c>
      <c r="K9" s="13">
        <v>5</v>
      </c>
      <c r="L9" s="13">
        <v>9</v>
      </c>
      <c r="M9" s="13">
        <f t="shared" si="1"/>
        <v>14</v>
      </c>
      <c r="N9" s="13">
        <f t="shared" si="2"/>
        <v>42</v>
      </c>
      <c r="O9" s="10" t="s">
        <v>261</v>
      </c>
      <c r="P9" s="14" t="s">
        <v>211</v>
      </c>
      <c r="Q9" s="13" t="s">
        <v>130</v>
      </c>
    </row>
    <row r="10" spans="1:18" ht="22.5" customHeight="1">
      <c r="A10" s="10">
        <f>IF($B10="","-",SUBTOTAL(3,$B$6:$B10))</f>
        <v>5</v>
      </c>
      <c r="B10" s="11" t="s">
        <v>166</v>
      </c>
      <c r="C10" s="11" t="s">
        <v>41</v>
      </c>
      <c r="D10" s="11" t="s">
        <v>40</v>
      </c>
      <c r="E10" s="10">
        <v>7</v>
      </c>
      <c r="F10" s="10">
        <v>6</v>
      </c>
      <c r="G10" s="10">
        <v>4</v>
      </c>
      <c r="H10" s="10">
        <v>10</v>
      </c>
      <c r="I10" s="10">
        <v>0</v>
      </c>
      <c r="J10" s="13">
        <f t="shared" si="0"/>
        <v>20</v>
      </c>
      <c r="K10" s="13">
        <v>7</v>
      </c>
      <c r="L10" s="13">
        <v>9</v>
      </c>
      <c r="M10" s="13">
        <f t="shared" si="1"/>
        <v>16</v>
      </c>
      <c r="N10" s="13">
        <f t="shared" si="2"/>
        <v>36</v>
      </c>
      <c r="O10" s="10" t="s">
        <v>261</v>
      </c>
      <c r="P10" s="14" t="s">
        <v>210</v>
      </c>
      <c r="Q10" s="13" t="s">
        <v>130</v>
      </c>
    </row>
    <row r="11" spans="1:18" ht="22.5" customHeight="1">
      <c r="A11" s="10">
        <f>IF($B11="","-",SUBTOTAL(3,$B$6:$B11))</f>
        <v>6</v>
      </c>
      <c r="B11" s="11" t="s">
        <v>180</v>
      </c>
      <c r="C11" s="11" t="s">
        <v>53</v>
      </c>
      <c r="D11" s="11" t="s">
        <v>11</v>
      </c>
      <c r="E11" s="10">
        <v>7</v>
      </c>
      <c r="F11" s="10">
        <v>10</v>
      </c>
      <c r="G11" s="10">
        <v>7</v>
      </c>
      <c r="H11" s="10">
        <v>0</v>
      </c>
      <c r="I11" s="10">
        <v>0</v>
      </c>
      <c r="J11" s="13">
        <f t="shared" si="0"/>
        <v>17</v>
      </c>
      <c r="K11" s="13">
        <v>9</v>
      </c>
      <c r="L11" s="13">
        <v>9</v>
      </c>
      <c r="M11" s="13">
        <f t="shared" si="1"/>
        <v>18</v>
      </c>
      <c r="N11" s="13">
        <f t="shared" si="2"/>
        <v>35</v>
      </c>
      <c r="O11" s="10" t="s">
        <v>261</v>
      </c>
      <c r="P11" s="14" t="s">
        <v>114</v>
      </c>
      <c r="Q11" s="13" t="s">
        <v>130</v>
      </c>
    </row>
    <row r="12" spans="1:18" ht="22.5" customHeight="1">
      <c r="A12" s="10">
        <f>IF($B12="","-",SUBTOTAL(3,$B$6:$B12))</f>
        <v>7</v>
      </c>
      <c r="B12" s="11" t="s">
        <v>98</v>
      </c>
      <c r="C12" s="11" t="s">
        <v>165</v>
      </c>
      <c r="D12" s="11" t="s">
        <v>59</v>
      </c>
      <c r="E12" s="10">
        <v>7</v>
      </c>
      <c r="F12" s="10">
        <v>6</v>
      </c>
      <c r="G12" s="10">
        <v>5</v>
      </c>
      <c r="H12" s="10">
        <v>9</v>
      </c>
      <c r="I12" s="10">
        <v>0</v>
      </c>
      <c r="J12" s="13">
        <f t="shared" si="0"/>
        <v>20</v>
      </c>
      <c r="K12" s="13">
        <v>8</v>
      </c>
      <c r="L12" s="13">
        <v>7</v>
      </c>
      <c r="M12" s="13">
        <f t="shared" si="1"/>
        <v>15</v>
      </c>
      <c r="N12" s="13">
        <f t="shared" si="2"/>
        <v>35</v>
      </c>
      <c r="O12" s="10" t="s">
        <v>261</v>
      </c>
      <c r="P12" s="14" t="s">
        <v>99</v>
      </c>
      <c r="Q12" s="13" t="s">
        <v>130</v>
      </c>
    </row>
    <row r="13" spans="1:18" ht="22.5" customHeight="1">
      <c r="A13" s="10">
        <f>IF($B13="","-",SUBTOTAL(3,$B$6:$B13))</f>
        <v>8</v>
      </c>
      <c r="B13" s="11" t="s">
        <v>175</v>
      </c>
      <c r="C13" s="11" t="s">
        <v>18</v>
      </c>
      <c r="D13" s="11" t="s">
        <v>149</v>
      </c>
      <c r="E13" s="10">
        <v>7</v>
      </c>
      <c r="F13" s="10">
        <v>3</v>
      </c>
      <c r="G13" s="10">
        <v>1</v>
      </c>
      <c r="H13" s="10">
        <v>10</v>
      </c>
      <c r="I13" s="10">
        <v>0</v>
      </c>
      <c r="J13" s="13">
        <f t="shared" si="0"/>
        <v>14</v>
      </c>
      <c r="K13" s="13">
        <v>10</v>
      </c>
      <c r="L13" s="13">
        <v>8</v>
      </c>
      <c r="M13" s="13">
        <f t="shared" si="1"/>
        <v>18</v>
      </c>
      <c r="N13" s="13">
        <f t="shared" si="2"/>
        <v>32</v>
      </c>
      <c r="O13" s="10" t="s">
        <v>261</v>
      </c>
      <c r="P13" s="14" t="s">
        <v>211</v>
      </c>
      <c r="Q13" s="13" t="s">
        <v>130</v>
      </c>
    </row>
    <row r="14" spans="1:18" ht="22.5" customHeight="1">
      <c r="A14" s="10">
        <f>IF($B14="","-",SUBTOTAL(3,$B$6:$B14))</f>
        <v>9</v>
      </c>
      <c r="B14" s="11" t="s">
        <v>105</v>
      </c>
      <c r="C14" s="11" t="s">
        <v>157</v>
      </c>
      <c r="D14" s="11" t="s">
        <v>13</v>
      </c>
      <c r="E14" s="10">
        <v>7</v>
      </c>
      <c r="F14" s="10">
        <v>2</v>
      </c>
      <c r="G14" s="10">
        <v>4</v>
      </c>
      <c r="H14" s="10">
        <v>8</v>
      </c>
      <c r="I14" s="10">
        <v>0</v>
      </c>
      <c r="J14" s="13">
        <f t="shared" si="0"/>
        <v>14</v>
      </c>
      <c r="K14" s="13">
        <v>10</v>
      </c>
      <c r="L14" s="13">
        <v>8</v>
      </c>
      <c r="M14" s="13">
        <f t="shared" si="1"/>
        <v>18</v>
      </c>
      <c r="N14" s="13">
        <f t="shared" si="2"/>
        <v>32</v>
      </c>
      <c r="O14" s="10" t="s">
        <v>261</v>
      </c>
      <c r="P14" s="14" t="s">
        <v>211</v>
      </c>
      <c r="Q14" s="13" t="s">
        <v>130</v>
      </c>
    </row>
    <row r="15" spans="1:18" ht="22.5" customHeight="1">
      <c r="A15" s="10">
        <f>IF($B15="","-",SUBTOTAL(3,$B$6:$B15))</f>
        <v>10</v>
      </c>
      <c r="B15" s="11" t="s">
        <v>95</v>
      </c>
      <c r="C15" s="11" t="s">
        <v>43</v>
      </c>
      <c r="D15" s="11" t="s">
        <v>27</v>
      </c>
      <c r="E15" s="13">
        <v>7</v>
      </c>
      <c r="F15" s="13">
        <v>1</v>
      </c>
      <c r="G15" s="13">
        <v>10</v>
      </c>
      <c r="H15" s="13">
        <v>3</v>
      </c>
      <c r="I15" s="13">
        <v>0</v>
      </c>
      <c r="J15" s="13">
        <f t="shared" si="0"/>
        <v>14</v>
      </c>
      <c r="K15" s="13">
        <v>8</v>
      </c>
      <c r="L15" s="13">
        <v>9</v>
      </c>
      <c r="M15" s="13">
        <f t="shared" si="1"/>
        <v>17</v>
      </c>
      <c r="N15" s="13">
        <f t="shared" si="2"/>
        <v>31</v>
      </c>
      <c r="O15" s="10" t="s">
        <v>261</v>
      </c>
      <c r="P15" s="14" t="s">
        <v>97</v>
      </c>
      <c r="Q15" s="13" t="s">
        <v>96</v>
      </c>
    </row>
    <row r="16" spans="1:18" ht="22.5" customHeight="1">
      <c r="A16" s="10">
        <f>IF($B16="","-",SUBTOTAL(3,$B$6:$B16))</f>
        <v>11</v>
      </c>
      <c r="B16" s="11" t="s">
        <v>103</v>
      </c>
      <c r="C16" s="11" t="s">
        <v>184</v>
      </c>
      <c r="D16" s="11" t="s">
        <v>12</v>
      </c>
      <c r="E16" s="10">
        <v>7</v>
      </c>
      <c r="F16" s="10">
        <v>2</v>
      </c>
      <c r="G16" s="10">
        <v>1</v>
      </c>
      <c r="H16" s="10">
        <v>10</v>
      </c>
      <c r="I16" s="10">
        <v>0</v>
      </c>
      <c r="J16" s="13">
        <f t="shared" si="0"/>
        <v>13</v>
      </c>
      <c r="K16" s="13">
        <v>9</v>
      </c>
      <c r="L16" s="13">
        <v>9</v>
      </c>
      <c r="M16" s="13">
        <f t="shared" si="1"/>
        <v>18</v>
      </c>
      <c r="N16" s="13">
        <f t="shared" si="2"/>
        <v>31</v>
      </c>
      <c r="O16" s="10" t="s">
        <v>261</v>
      </c>
      <c r="P16" s="14" t="s">
        <v>99</v>
      </c>
      <c r="Q16" s="13" t="s">
        <v>130</v>
      </c>
    </row>
    <row r="17" spans="1:17" ht="22.5" customHeight="1">
      <c r="A17" s="10">
        <f>IF($B17="","-",SUBTOTAL(3,$B$6:$B17))</f>
        <v>12</v>
      </c>
      <c r="B17" s="11" t="s">
        <v>117</v>
      </c>
      <c r="C17" s="11" t="s">
        <v>50</v>
      </c>
      <c r="D17" s="11" t="s">
        <v>51</v>
      </c>
      <c r="E17" s="10">
        <v>7</v>
      </c>
      <c r="F17" s="10">
        <v>7</v>
      </c>
      <c r="G17" s="10">
        <v>1</v>
      </c>
      <c r="H17" s="10">
        <v>9</v>
      </c>
      <c r="I17" s="10">
        <v>0</v>
      </c>
      <c r="J17" s="13">
        <f t="shared" si="0"/>
        <v>17</v>
      </c>
      <c r="K17" s="13">
        <v>8</v>
      </c>
      <c r="L17" s="13">
        <v>6</v>
      </c>
      <c r="M17" s="13">
        <f t="shared" si="1"/>
        <v>14</v>
      </c>
      <c r="N17" s="13">
        <f t="shared" si="2"/>
        <v>31</v>
      </c>
      <c r="O17" s="10" t="s">
        <v>261</v>
      </c>
      <c r="P17" s="14" t="s">
        <v>210</v>
      </c>
      <c r="Q17" s="13" t="s">
        <v>130</v>
      </c>
    </row>
    <row r="18" spans="1:17" ht="22.5" customHeight="1">
      <c r="A18" s="10">
        <f>IF($B18="","-",SUBTOTAL(3,$B$6:$B18))</f>
        <v>13</v>
      </c>
      <c r="B18" s="11" t="s">
        <v>176</v>
      </c>
      <c r="C18" s="11" t="s">
        <v>41</v>
      </c>
      <c r="D18" s="11" t="s">
        <v>8</v>
      </c>
      <c r="E18" s="13">
        <v>7</v>
      </c>
      <c r="F18" s="13">
        <v>3</v>
      </c>
      <c r="G18" s="13">
        <v>10</v>
      </c>
      <c r="H18" s="13">
        <v>0</v>
      </c>
      <c r="I18" s="13">
        <v>0</v>
      </c>
      <c r="J18" s="13">
        <f t="shared" si="0"/>
        <v>13</v>
      </c>
      <c r="K18" s="13">
        <v>10</v>
      </c>
      <c r="L18" s="13">
        <v>7</v>
      </c>
      <c r="M18" s="13">
        <f t="shared" si="1"/>
        <v>17</v>
      </c>
      <c r="N18" s="13">
        <f t="shared" si="2"/>
        <v>30</v>
      </c>
      <c r="O18" s="10" t="s">
        <v>261</v>
      </c>
      <c r="P18" s="14" t="s">
        <v>214</v>
      </c>
      <c r="Q18" s="13" t="s">
        <v>130</v>
      </c>
    </row>
    <row r="19" spans="1:17" ht="22.5" customHeight="1">
      <c r="A19" s="10">
        <f>IF($B19="","-",SUBTOTAL(3,$B$6:$B19))</f>
        <v>14</v>
      </c>
      <c r="B19" s="11" t="s">
        <v>86</v>
      </c>
      <c r="C19" s="11" t="s">
        <v>24</v>
      </c>
      <c r="D19" s="11" t="s">
        <v>19</v>
      </c>
      <c r="E19" s="13">
        <v>7</v>
      </c>
      <c r="F19" s="13">
        <v>3</v>
      </c>
      <c r="G19" s="13">
        <v>10</v>
      </c>
      <c r="H19" s="13">
        <v>6</v>
      </c>
      <c r="I19" s="13">
        <v>0</v>
      </c>
      <c r="J19" s="13">
        <f t="shared" si="0"/>
        <v>19</v>
      </c>
      <c r="K19" s="13">
        <v>4</v>
      </c>
      <c r="L19" s="13">
        <v>6</v>
      </c>
      <c r="M19" s="13">
        <f t="shared" si="1"/>
        <v>10</v>
      </c>
      <c r="N19" s="13">
        <f t="shared" si="2"/>
        <v>29</v>
      </c>
      <c r="O19" s="10" t="s">
        <v>261</v>
      </c>
      <c r="P19" s="14" t="s">
        <v>88</v>
      </c>
      <c r="Q19" s="13" t="s">
        <v>87</v>
      </c>
    </row>
    <row r="20" spans="1:17" ht="22.5" customHeight="1">
      <c r="A20" s="10">
        <f>IF($B20="","-",SUBTOTAL(3,$B$6:$B20))</f>
        <v>15</v>
      </c>
      <c r="B20" s="11" t="s">
        <v>110</v>
      </c>
      <c r="C20" s="11" t="s">
        <v>64</v>
      </c>
      <c r="D20" s="11" t="s">
        <v>36</v>
      </c>
      <c r="E20" s="10">
        <v>7</v>
      </c>
      <c r="F20" s="10">
        <v>7</v>
      </c>
      <c r="G20" s="10">
        <v>6</v>
      </c>
      <c r="H20" s="10">
        <v>0</v>
      </c>
      <c r="I20" s="10">
        <v>0</v>
      </c>
      <c r="J20" s="13">
        <f t="shared" si="0"/>
        <v>13</v>
      </c>
      <c r="K20" s="13">
        <v>8</v>
      </c>
      <c r="L20" s="13">
        <v>8</v>
      </c>
      <c r="M20" s="13">
        <f t="shared" si="1"/>
        <v>16</v>
      </c>
      <c r="N20" s="13">
        <f t="shared" si="2"/>
        <v>29</v>
      </c>
      <c r="O20" s="10" t="s">
        <v>261</v>
      </c>
      <c r="P20" s="14" t="s">
        <v>160</v>
      </c>
      <c r="Q20" s="13" t="s">
        <v>130</v>
      </c>
    </row>
    <row r="21" spans="1:17" ht="22.5" customHeight="1">
      <c r="A21" s="10">
        <f>IF($B21="","-",SUBTOTAL(3,$B$6:$B21))</f>
        <v>16</v>
      </c>
      <c r="B21" s="11" t="s">
        <v>177</v>
      </c>
      <c r="C21" s="11" t="s">
        <v>79</v>
      </c>
      <c r="D21" s="11" t="s">
        <v>31</v>
      </c>
      <c r="E21" s="10">
        <v>7</v>
      </c>
      <c r="F21" s="10">
        <v>5</v>
      </c>
      <c r="G21" s="10">
        <v>10</v>
      </c>
      <c r="H21" s="10">
        <v>1</v>
      </c>
      <c r="I21" s="10">
        <v>0</v>
      </c>
      <c r="J21" s="13">
        <f t="shared" si="0"/>
        <v>16</v>
      </c>
      <c r="K21" s="13">
        <v>5</v>
      </c>
      <c r="L21" s="13">
        <v>6</v>
      </c>
      <c r="M21" s="13">
        <f t="shared" si="1"/>
        <v>11</v>
      </c>
      <c r="N21" s="13">
        <f t="shared" si="2"/>
        <v>27</v>
      </c>
      <c r="O21" s="10" t="s">
        <v>261</v>
      </c>
      <c r="P21" s="14" t="s">
        <v>106</v>
      </c>
      <c r="Q21" s="13" t="s">
        <v>130</v>
      </c>
    </row>
    <row r="22" spans="1:17" ht="22.5" customHeight="1">
      <c r="A22" s="10">
        <f>IF($B22="","-",SUBTOTAL(3,$B$6:$B22))</f>
        <v>17</v>
      </c>
      <c r="B22" s="15" t="s">
        <v>206</v>
      </c>
      <c r="C22" s="15" t="s">
        <v>26</v>
      </c>
      <c r="D22" s="15" t="s">
        <v>45</v>
      </c>
      <c r="E22" s="13">
        <v>7</v>
      </c>
      <c r="F22" s="13">
        <v>6</v>
      </c>
      <c r="G22" s="13">
        <v>1</v>
      </c>
      <c r="H22" s="13">
        <v>9</v>
      </c>
      <c r="I22" s="13">
        <v>0</v>
      </c>
      <c r="J22" s="13">
        <f t="shared" si="0"/>
        <v>16</v>
      </c>
      <c r="K22" s="13">
        <v>6</v>
      </c>
      <c r="L22" s="13">
        <v>4</v>
      </c>
      <c r="M22" s="13">
        <f t="shared" si="1"/>
        <v>10</v>
      </c>
      <c r="N22" s="13">
        <f t="shared" si="2"/>
        <v>26</v>
      </c>
      <c r="O22" s="10" t="s">
        <v>261</v>
      </c>
      <c r="P22" s="16" t="s">
        <v>207</v>
      </c>
      <c r="Q22" s="10" t="s">
        <v>92</v>
      </c>
    </row>
    <row r="23" spans="1:17" ht="22.5" customHeight="1">
      <c r="A23" s="10">
        <f>IF($B23="","-",SUBTOTAL(3,$B$6:$B23))</f>
        <v>18</v>
      </c>
      <c r="B23" s="20" t="s">
        <v>204</v>
      </c>
      <c r="C23" s="20" t="s">
        <v>32</v>
      </c>
      <c r="D23" s="20" t="s">
        <v>38</v>
      </c>
      <c r="E23" s="21">
        <v>7</v>
      </c>
      <c r="F23" s="21">
        <v>2</v>
      </c>
      <c r="G23" s="21">
        <v>1</v>
      </c>
      <c r="H23" s="21">
        <v>9</v>
      </c>
      <c r="I23" s="21">
        <v>0</v>
      </c>
      <c r="J23" s="13">
        <f t="shared" si="0"/>
        <v>12</v>
      </c>
      <c r="K23" s="18">
        <v>8</v>
      </c>
      <c r="L23" s="18">
        <v>5</v>
      </c>
      <c r="M23" s="13">
        <f t="shared" si="1"/>
        <v>13</v>
      </c>
      <c r="N23" s="13">
        <f t="shared" si="2"/>
        <v>25</v>
      </c>
      <c r="O23" s="10" t="s">
        <v>261</v>
      </c>
      <c r="P23" s="14" t="s">
        <v>209</v>
      </c>
      <c r="Q23" s="13" t="s">
        <v>130</v>
      </c>
    </row>
    <row r="24" spans="1:17" ht="22.5" customHeight="1">
      <c r="A24" s="10">
        <f>IF($B24="","-",SUBTOTAL(3,$B$6:$B24))</f>
        <v>19</v>
      </c>
      <c r="B24" s="11" t="s">
        <v>174</v>
      </c>
      <c r="C24" s="11" t="s">
        <v>33</v>
      </c>
      <c r="D24" s="11" t="s">
        <v>46</v>
      </c>
      <c r="E24" s="13">
        <v>7</v>
      </c>
      <c r="F24" s="13">
        <v>0</v>
      </c>
      <c r="G24" s="13">
        <v>1</v>
      </c>
      <c r="H24" s="13">
        <v>10</v>
      </c>
      <c r="I24" s="13">
        <v>0</v>
      </c>
      <c r="J24" s="13">
        <f t="shared" si="0"/>
        <v>11</v>
      </c>
      <c r="K24" s="13">
        <v>7</v>
      </c>
      <c r="L24" s="13">
        <v>7</v>
      </c>
      <c r="M24" s="13">
        <f t="shared" si="1"/>
        <v>14</v>
      </c>
      <c r="N24" s="13">
        <f t="shared" si="2"/>
        <v>25</v>
      </c>
      <c r="O24" s="10" t="s">
        <v>261</v>
      </c>
      <c r="P24" s="14" t="s">
        <v>109</v>
      </c>
      <c r="Q24" s="13" t="s">
        <v>130</v>
      </c>
    </row>
    <row r="25" spans="1:17" ht="22.5" customHeight="1">
      <c r="A25" s="10">
        <f>IF($B25="","-",SUBTOTAL(3,$B$6:$B25))</f>
        <v>20</v>
      </c>
      <c r="B25" s="11" t="s">
        <v>188</v>
      </c>
      <c r="C25" s="11" t="s">
        <v>57</v>
      </c>
      <c r="D25" s="11" t="s">
        <v>8</v>
      </c>
      <c r="E25" s="10">
        <v>7</v>
      </c>
      <c r="F25" s="10">
        <v>0</v>
      </c>
      <c r="G25" s="10">
        <v>10</v>
      </c>
      <c r="H25" s="10">
        <v>0</v>
      </c>
      <c r="I25" s="10">
        <v>0</v>
      </c>
      <c r="J25" s="13">
        <f t="shared" si="0"/>
        <v>10</v>
      </c>
      <c r="K25" s="13">
        <v>8</v>
      </c>
      <c r="L25" s="13">
        <v>6</v>
      </c>
      <c r="M25" s="13">
        <f t="shared" si="1"/>
        <v>14</v>
      </c>
      <c r="N25" s="13">
        <f t="shared" si="2"/>
        <v>24</v>
      </c>
      <c r="O25" s="10" t="s">
        <v>261</v>
      </c>
      <c r="P25" s="14" t="s">
        <v>114</v>
      </c>
      <c r="Q25" s="13" t="s">
        <v>130</v>
      </c>
    </row>
    <row r="26" spans="1:17" ht="22.5" customHeight="1">
      <c r="A26" s="10">
        <f>IF($B26="","-",SUBTOTAL(3,$B$6:$B26))</f>
        <v>21</v>
      </c>
      <c r="B26" s="11" t="s">
        <v>198</v>
      </c>
      <c r="C26" s="11" t="s">
        <v>50</v>
      </c>
      <c r="D26" s="11" t="s">
        <v>37</v>
      </c>
      <c r="E26" s="10">
        <v>7</v>
      </c>
      <c r="F26" s="10">
        <v>3</v>
      </c>
      <c r="G26" s="10">
        <v>1</v>
      </c>
      <c r="H26" s="10">
        <v>1</v>
      </c>
      <c r="I26" s="10">
        <v>0</v>
      </c>
      <c r="J26" s="13">
        <f t="shared" si="0"/>
        <v>5</v>
      </c>
      <c r="K26" s="13">
        <v>10</v>
      </c>
      <c r="L26" s="13">
        <v>9</v>
      </c>
      <c r="M26" s="13">
        <f t="shared" si="1"/>
        <v>19</v>
      </c>
      <c r="N26" s="13">
        <f t="shared" si="2"/>
        <v>24</v>
      </c>
      <c r="O26" s="10" t="s">
        <v>261</v>
      </c>
      <c r="P26" s="14" t="s">
        <v>210</v>
      </c>
      <c r="Q26" s="13" t="s">
        <v>130</v>
      </c>
    </row>
    <row r="27" spans="1:17" ht="22.5" customHeight="1">
      <c r="A27" s="10">
        <f>IF($B27="","-",SUBTOTAL(3,$B$6:$B27))</f>
        <v>22</v>
      </c>
      <c r="B27" s="11" t="s">
        <v>156</v>
      </c>
      <c r="C27" s="11" t="s">
        <v>30</v>
      </c>
      <c r="D27" s="11" t="s">
        <v>12</v>
      </c>
      <c r="E27" s="10">
        <v>7</v>
      </c>
      <c r="F27" s="10">
        <v>4</v>
      </c>
      <c r="G27" s="10">
        <v>8</v>
      </c>
      <c r="H27" s="10">
        <v>2</v>
      </c>
      <c r="I27" s="10">
        <v>0</v>
      </c>
      <c r="J27" s="13">
        <f t="shared" si="0"/>
        <v>14</v>
      </c>
      <c r="K27" s="13">
        <v>4</v>
      </c>
      <c r="L27" s="13">
        <v>4</v>
      </c>
      <c r="M27" s="13">
        <f t="shared" si="1"/>
        <v>8</v>
      </c>
      <c r="N27" s="13">
        <f t="shared" si="2"/>
        <v>22</v>
      </c>
      <c r="O27" s="10" t="s">
        <v>261</v>
      </c>
      <c r="P27" s="14" t="s">
        <v>102</v>
      </c>
      <c r="Q27" s="13" t="s">
        <v>130</v>
      </c>
    </row>
    <row r="28" spans="1:17" ht="22.5" customHeight="1">
      <c r="A28" s="10">
        <f>IF($B28="","-",SUBTOTAL(3,$B$6:$B28))</f>
        <v>23</v>
      </c>
      <c r="B28" s="11" t="s">
        <v>168</v>
      </c>
      <c r="C28" s="11" t="s">
        <v>63</v>
      </c>
      <c r="D28" s="11" t="s">
        <v>12</v>
      </c>
      <c r="E28" s="10">
        <v>7</v>
      </c>
      <c r="F28" s="10">
        <v>1</v>
      </c>
      <c r="G28" s="10">
        <v>0</v>
      </c>
      <c r="H28" s="10">
        <v>9</v>
      </c>
      <c r="I28" s="10">
        <v>0</v>
      </c>
      <c r="J28" s="13">
        <f t="shared" si="0"/>
        <v>10</v>
      </c>
      <c r="K28" s="13">
        <v>6</v>
      </c>
      <c r="L28" s="13">
        <v>5</v>
      </c>
      <c r="M28" s="13">
        <f t="shared" si="1"/>
        <v>11</v>
      </c>
      <c r="N28" s="13">
        <f t="shared" si="2"/>
        <v>21</v>
      </c>
      <c r="O28" s="10" t="s">
        <v>261</v>
      </c>
      <c r="P28" s="14" t="s">
        <v>106</v>
      </c>
      <c r="Q28" s="13" t="s">
        <v>130</v>
      </c>
    </row>
    <row r="29" spans="1:17" ht="22.5" customHeight="1">
      <c r="A29" s="10">
        <f>IF($B29="","-",SUBTOTAL(3,$B$6:$B29))</f>
        <v>24</v>
      </c>
      <c r="B29" s="11" t="s">
        <v>48</v>
      </c>
      <c r="C29" s="11" t="s">
        <v>22</v>
      </c>
      <c r="D29" s="11" t="s">
        <v>23</v>
      </c>
      <c r="E29" s="13">
        <v>7</v>
      </c>
      <c r="F29" s="13">
        <v>2</v>
      </c>
      <c r="G29" s="13">
        <v>1</v>
      </c>
      <c r="H29" s="13">
        <v>0</v>
      </c>
      <c r="I29" s="13">
        <v>0</v>
      </c>
      <c r="J29" s="13">
        <f t="shared" si="0"/>
        <v>3</v>
      </c>
      <c r="K29" s="13">
        <v>9</v>
      </c>
      <c r="L29" s="13">
        <v>8</v>
      </c>
      <c r="M29" s="13">
        <f t="shared" si="1"/>
        <v>17</v>
      </c>
      <c r="N29" s="13">
        <f t="shared" si="2"/>
        <v>20</v>
      </c>
      <c r="O29" s="10" t="s">
        <v>261</v>
      </c>
      <c r="P29" s="14" t="s">
        <v>213</v>
      </c>
      <c r="Q29" s="13" t="s">
        <v>130</v>
      </c>
    </row>
    <row r="30" spans="1:17" ht="22.5" customHeight="1">
      <c r="A30" s="10">
        <f>IF($B30="","-",SUBTOTAL(3,$B$6:$B30))</f>
        <v>25</v>
      </c>
      <c r="B30" s="11" t="s">
        <v>191</v>
      </c>
      <c r="C30" s="11" t="s">
        <v>16</v>
      </c>
      <c r="D30" s="12" t="s">
        <v>13</v>
      </c>
      <c r="E30" s="10">
        <v>7</v>
      </c>
      <c r="F30" s="10">
        <v>5</v>
      </c>
      <c r="G30" s="10">
        <v>1</v>
      </c>
      <c r="H30" s="10">
        <v>1</v>
      </c>
      <c r="I30" s="10">
        <v>1</v>
      </c>
      <c r="J30" s="13">
        <f t="shared" si="0"/>
        <v>8</v>
      </c>
      <c r="K30" s="13">
        <v>9</v>
      </c>
      <c r="L30" s="13">
        <v>3</v>
      </c>
      <c r="M30" s="13">
        <f t="shared" si="1"/>
        <v>12</v>
      </c>
      <c r="N30" s="13">
        <f t="shared" si="2"/>
        <v>20</v>
      </c>
      <c r="O30" s="10" t="s">
        <v>261</v>
      </c>
      <c r="P30" s="14" t="s">
        <v>210</v>
      </c>
      <c r="Q30" s="13" t="s">
        <v>130</v>
      </c>
    </row>
    <row r="31" spans="1:17" ht="22.5" customHeight="1">
      <c r="A31" s="10">
        <f>IF($B31="","-",SUBTOTAL(3,$B$6:$B31))</f>
        <v>26</v>
      </c>
      <c r="B31" s="11" t="s">
        <v>178</v>
      </c>
      <c r="C31" s="11" t="s">
        <v>22</v>
      </c>
      <c r="D31" s="11" t="s">
        <v>15</v>
      </c>
      <c r="E31" s="10">
        <v>7</v>
      </c>
      <c r="F31" s="10">
        <v>3</v>
      </c>
      <c r="G31" s="10">
        <v>1</v>
      </c>
      <c r="H31" s="10">
        <v>0</v>
      </c>
      <c r="I31" s="10">
        <v>0</v>
      </c>
      <c r="J31" s="13">
        <f t="shared" si="0"/>
        <v>4</v>
      </c>
      <c r="K31" s="13">
        <v>6</v>
      </c>
      <c r="L31" s="13">
        <v>8</v>
      </c>
      <c r="M31" s="13">
        <f t="shared" si="1"/>
        <v>14</v>
      </c>
      <c r="N31" s="13">
        <f t="shared" si="2"/>
        <v>18</v>
      </c>
      <c r="O31" s="10"/>
      <c r="P31" s="14" t="s">
        <v>179</v>
      </c>
      <c r="Q31" s="13" t="s">
        <v>130</v>
      </c>
    </row>
    <row r="32" spans="1:17" ht="22.5" customHeight="1">
      <c r="A32" s="10">
        <f>IF($B32="","-",SUBTOTAL(3,$B$6:$B32))</f>
        <v>27</v>
      </c>
      <c r="B32" s="11" t="s">
        <v>167</v>
      </c>
      <c r="C32" s="11" t="s">
        <v>134</v>
      </c>
      <c r="D32" s="11" t="s">
        <v>38</v>
      </c>
      <c r="E32" s="10">
        <v>7</v>
      </c>
      <c r="F32" s="10">
        <v>4</v>
      </c>
      <c r="G32" s="10">
        <v>1</v>
      </c>
      <c r="H32" s="10">
        <v>0</v>
      </c>
      <c r="I32" s="10">
        <v>0</v>
      </c>
      <c r="J32" s="13">
        <f t="shared" si="0"/>
        <v>5</v>
      </c>
      <c r="K32" s="13">
        <v>7</v>
      </c>
      <c r="L32" s="13">
        <v>6</v>
      </c>
      <c r="M32" s="13">
        <f t="shared" si="1"/>
        <v>13</v>
      </c>
      <c r="N32" s="13">
        <f t="shared" si="2"/>
        <v>18</v>
      </c>
      <c r="O32" s="10"/>
      <c r="P32" s="14" t="s">
        <v>211</v>
      </c>
      <c r="Q32" s="13" t="s">
        <v>130</v>
      </c>
    </row>
    <row r="33" spans="1:17" ht="22.5" customHeight="1">
      <c r="A33" s="10">
        <f>IF($B33="","-",SUBTOTAL(3,$B$6:$B33))</f>
        <v>28</v>
      </c>
      <c r="B33" s="20" t="s">
        <v>235</v>
      </c>
      <c r="C33" s="20" t="s">
        <v>236</v>
      </c>
      <c r="D33" s="20" t="s">
        <v>237</v>
      </c>
      <c r="E33" s="21">
        <v>7</v>
      </c>
      <c r="F33" s="21">
        <v>0</v>
      </c>
      <c r="G33" s="21">
        <v>0</v>
      </c>
      <c r="H33" s="21">
        <v>3</v>
      </c>
      <c r="I33" s="21">
        <v>0</v>
      </c>
      <c r="J33" s="13">
        <f t="shared" si="0"/>
        <v>3</v>
      </c>
      <c r="K33" s="18">
        <v>6</v>
      </c>
      <c r="L33" s="18">
        <v>9</v>
      </c>
      <c r="M33" s="13">
        <f t="shared" si="1"/>
        <v>15</v>
      </c>
      <c r="N33" s="13">
        <f t="shared" si="2"/>
        <v>18</v>
      </c>
      <c r="O33" s="21"/>
      <c r="P33" s="21" t="s">
        <v>238</v>
      </c>
      <c r="Q33" s="13" t="s">
        <v>89</v>
      </c>
    </row>
    <row r="34" spans="1:17" ht="22.5" customHeight="1">
      <c r="A34" s="10">
        <f>IF($B34="","-",SUBTOTAL(3,$B$6:$B34))</f>
        <v>29</v>
      </c>
      <c r="B34" s="11" t="s">
        <v>112</v>
      </c>
      <c r="C34" s="11" t="s">
        <v>53</v>
      </c>
      <c r="D34" s="11" t="s">
        <v>56</v>
      </c>
      <c r="E34" s="10">
        <v>7</v>
      </c>
      <c r="F34" s="10">
        <v>0</v>
      </c>
      <c r="G34" s="10">
        <v>0</v>
      </c>
      <c r="H34" s="10">
        <v>0</v>
      </c>
      <c r="I34" s="10">
        <v>0</v>
      </c>
      <c r="J34" s="13">
        <f t="shared" si="0"/>
        <v>0</v>
      </c>
      <c r="K34" s="13">
        <v>9</v>
      </c>
      <c r="L34" s="13">
        <v>8</v>
      </c>
      <c r="M34" s="13">
        <f t="shared" si="1"/>
        <v>17</v>
      </c>
      <c r="N34" s="13">
        <f t="shared" si="2"/>
        <v>17</v>
      </c>
      <c r="O34" s="10"/>
      <c r="P34" s="14" t="s">
        <v>113</v>
      </c>
      <c r="Q34" s="13" t="s">
        <v>130</v>
      </c>
    </row>
    <row r="35" spans="1:17" ht="22.5" customHeight="1">
      <c r="A35" s="10">
        <f>IF($B35="","-",SUBTOTAL(3,$B$6:$B35))</f>
        <v>30</v>
      </c>
      <c r="B35" s="11" t="s">
        <v>186</v>
      </c>
      <c r="C35" s="11" t="s">
        <v>155</v>
      </c>
      <c r="D35" s="11" t="s">
        <v>12</v>
      </c>
      <c r="E35" s="10">
        <v>7</v>
      </c>
      <c r="F35" s="10">
        <v>2</v>
      </c>
      <c r="G35" s="10">
        <v>1</v>
      </c>
      <c r="H35" s="10">
        <v>0</v>
      </c>
      <c r="I35" s="10">
        <v>0</v>
      </c>
      <c r="J35" s="13">
        <f t="shared" si="0"/>
        <v>3</v>
      </c>
      <c r="K35" s="13">
        <v>9</v>
      </c>
      <c r="L35" s="13">
        <v>5</v>
      </c>
      <c r="M35" s="13">
        <f t="shared" si="1"/>
        <v>14</v>
      </c>
      <c r="N35" s="13">
        <f t="shared" si="2"/>
        <v>17</v>
      </c>
      <c r="O35" s="10"/>
      <c r="P35" s="14" t="s">
        <v>210</v>
      </c>
      <c r="Q35" s="13" t="s">
        <v>130</v>
      </c>
    </row>
    <row r="36" spans="1:17" ht="22.5" customHeight="1">
      <c r="A36" s="10">
        <f>IF($B36="","-",SUBTOTAL(3,$B$6:$B36))</f>
        <v>31</v>
      </c>
      <c r="B36" s="11" t="s">
        <v>152</v>
      </c>
      <c r="C36" s="11" t="s">
        <v>135</v>
      </c>
      <c r="D36" s="11" t="s">
        <v>13</v>
      </c>
      <c r="E36" s="13">
        <v>7</v>
      </c>
      <c r="F36" s="13">
        <v>1</v>
      </c>
      <c r="G36" s="13">
        <v>1</v>
      </c>
      <c r="H36" s="13">
        <v>0</v>
      </c>
      <c r="I36" s="13">
        <v>0</v>
      </c>
      <c r="J36" s="13">
        <f t="shared" si="0"/>
        <v>2</v>
      </c>
      <c r="K36" s="13">
        <v>7</v>
      </c>
      <c r="L36" s="13">
        <v>7</v>
      </c>
      <c r="M36" s="13">
        <f t="shared" si="1"/>
        <v>14</v>
      </c>
      <c r="N36" s="13">
        <f t="shared" si="2"/>
        <v>16</v>
      </c>
      <c r="O36" s="10"/>
      <c r="P36" s="14" t="s">
        <v>109</v>
      </c>
      <c r="Q36" s="13" t="s">
        <v>130</v>
      </c>
    </row>
    <row r="37" spans="1:17" ht="22.5" customHeight="1">
      <c r="A37" s="10">
        <f>IF($B37="","-",SUBTOTAL(3,$B$6:$B37))</f>
        <v>32</v>
      </c>
      <c r="B37" s="20" t="s">
        <v>231</v>
      </c>
      <c r="C37" s="20" t="s">
        <v>55</v>
      </c>
      <c r="D37" s="20" t="s">
        <v>36</v>
      </c>
      <c r="E37" s="21">
        <v>7</v>
      </c>
      <c r="F37" s="21">
        <v>0</v>
      </c>
      <c r="G37" s="21">
        <v>1</v>
      </c>
      <c r="H37" s="21">
        <v>0</v>
      </c>
      <c r="I37" s="21">
        <v>0</v>
      </c>
      <c r="J37" s="13">
        <f t="shared" si="0"/>
        <v>1</v>
      </c>
      <c r="K37" s="18">
        <v>10</v>
      </c>
      <c r="L37" s="18">
        <v>5</v>
      </c>
      <c r="M37" s="13">
        <f t="shared" si="1"/>
        <v>15</v>
      </c>
      <c r="N37" s="13">
        <f t="shared" si="2"/>
        <v>16</v>
      </c>
      <c r="O37" s="21"/>
      <c r="P37" s="14" t="s">
        <v>210</v>
      </c>
      <c r="Q37" s="13" t="s">
        <v>130</v>
      </c>
    </row>
    <row r="38" spans="1:17" ht="22.5" customHeight="1">
      <c r="A38" s="10">
        <f>IF($B38="","-",SUBTOTAL(3,$B$6:$B38))</f>
        <v>33</v>
      </c>
      <c r="B38" s="11" t="s">
        <v>128</v>
      </c>
      <c r="C38" s="11" t="s">
        <v>42</v>
      </c>
      <c r="D38" s="11" t="s">
        <v>40</v>
      </c>
      <c r="E38" s="13">
        <v>7</v>
      </c>
      <c r="F38" s="13">
        <v>0</v>
      </c>
      <c r="G38" s="13">
        <v>0</v>
      </c>
      <c r="H38" s="13">
        <v>0</v>
      </c>
      <c r="I38" s="13">
        <v>0</v>
      </c>
      <c r="J38" s="13">
        <f t="shared" ref="J38:J57" si="3">SUM(F38:I38)</f>
        <v>0</v>
      </c>
      <c r="K38" s="13">
        <v>8</v>
      </c>
      <c r="L38" s="13">
        <v>8</v>
      </c>
      <c r="M38" s="13">
        <f t="shared" si="1"/>
        <v>16</v>
      </c>
      <c r="N38" s="13">
        <f t="shared" ref="N38:N57" si="4">J38+M38</f>
        <v>16</v>
      </c>
      <c r="O38" s="10"/>
      <c r="P38" s="14" t="s">
        <v>109</v>
      </c>
      <c r="Q38" s="13" t="s">
        <v>130</v>
      </c>
    </row>
    <row r="39" spans="1:17" ht="22.5" customHeight="1">
      <c r="A39" s="10">
        <f>IF($B39="","-",SUBTOTAL(3,$B$6:$B39))</f>
        <v>34</v>
      </c>
      <c r="B39" s="11" t="s">
        <v>153</v>
      </c>
      <c r="C39" s="11" t="s">
        <v>30</v>
      </c>
      <c r="D39" s="11" t="s">
        <v>31</v>
      </c>
      <c r="E39" s="10">
        <v>7</v>
      </c>
      <c r="F39" s="10">
        <v>4</v>
      </c>
      <c r="G39" s="10">
        <v>1</v>
      </c>
      <c r="H39" s="10">
        <v>1</v>
      </c>
      <c r="I39" s="10">
        <v>0</v>
      </c>
      <c r="J39" s="13">
        <f t="shared" si="3"/>
        <v>6</v>
      </c>
      <c r="K39" s="13">
        <v>5</v>
      </c>
      <c r="L39" s="13">
        <v>5</v>
      </c>
      <c r="M39" s="13">
        <f t="shared" si="1"/>
        <v>10</v>
      </c>
      <c r="N39" s="13">
        <f t="shared" si="4"/>
        <v>16</v>
      </c>
      <c r="O39" s="10"/>
      <c r="P39" s="14" t="s">
        <v>212</v>
      </c>
      <c r="Q39" s="13" t="s">
        <v>130</v>
      </c>
    </row>
    <row r="40" spans="1:17" ht="22.5" customHeight="1">
      <c r="A40" s="10">
        <f>IF($B40="","-",SUBTOTAL(3,$B$6:$B40))</f>
        <v>35</v>
      </c>
      <c r="B40" s="15" t="s">
        <v>72</v>
      </c>
      <c r="C40" s="15" t="s">
        <v>17</v>
      </c>
      <c r="D40" s="15" t="s">
        <v>56</v>
      </c>
      <c r="E40" s="13">
        <v>7</v>
      </c>
      <c r="F40" s="13">
        <v>5</v>
      </c>
      <c r="G40" s="13">
        <v>1</v>
      </c>
      <c r="H40" s="13">
        <v>1</v>
      </c>
      <c r="I40" s="13">
        <v>0</v>
      </c>
      <c r="J40" s="13">
        <f t="shared" si="3"/>
        <v>7</v>
      </c>
      <c r="K40" s="13">
        <v>0</v>
      </c>
      <c r="L40" s="13">
        <v>8</v>
      </c>
      <c r="M40" s="13">
        <f t="shared" si="1"/>
        <v>8</v>
      </c>
      <c r="N40" s="13">
        <f t="shared" si="4"/>
        <v>15</v>
      </c>
      <c r="O40" s="10"/>
      <c r="P40" s="14" t="s">
        <v>75</v>
      </c>
      <c r="Q40" s="13" t="s">
        <v>73</v>
      </c>
    </row>
    <row r="41" spans="1:17" ht="22.5" customHeight="1">
      <c r="A41" s="10">
        <v>36</v>
      </c>
      <c r="B41" s="11" t="s">
        <v>187</v>
      </c>
      <c r="C41" s="11" t="s">
        <v>154</v>
      </c>
      <c r="D41" s="11" t="s">
        <v>51</v>
      </c>
      <c r="E41" s="10">
        <v>7</v>
      </c>
      <c r="F41" s="10">
        <v>2</v>
      </c>
      <c r="G41" s="10">
        <v>0</v>
      </c>
      <c r="H41" s="10">
        <v>0</v>
      </c>
      <c r="I41" s="10">
        <v>0</v>
      </c>
      <c r="J41" s="13">
        <f t="shared" si="3"/>
        <v>2</v>
      </c>
      <c r="K41" s="13">
        <v>6</v>
      </c>
      <c r="L41" s="13">
        <v>7</v>
      </c>
      <c r="M41" s="13">
        <f t="shared" si="1"/>
        <v>13</v>
      </c>
      <c r="N41" s="13">
        <f t="shared" si="4"/>
        <v>15</v>
      </c>
      <c r="O41" s="10"/>
      <c r="P41" s="14" t="s">
        <v>148</v>
      </c>
      <c r="Q41" s="13" t="s">
        <v>130</v>
      </c>
    </row>
    <row r="42" spans="1:17" ht="22.5" customHeight="1">
      <c r="A42" s="10">
        <f>IF($B42="","-",SUBTOTAL(3,$B$6:$B42))</f>
        <v>37</v>
      </c>
      <c r="B42" s="11" t="s">
        <v>201</v>
      </c>
      <c r="C42" s="11" t="s">
        <v>35</v>
      </c>
      <c r="D42" s="11" t="s">
        <v>37</v>
      </c>
      <c r="E42" s="10">
        <v>7</v>
      </c>
      <c r="F42" s="10">
        <v>2</v>
      </c>
      <c r="G42" s="10">
        <v>0</v>
      </c>
      <c r="H42" s="10">
        <v>0</v>
      </c>
      <c r="I42" s="10">
        <v>0</v>
      </c>
      <c r="J42" s="13">
        <f t="shared" si="3"/>
        <v>2</v>
      </c>
      <c r="K42" s="13">
        <v>7</v>
      </c>
      <c r="L42" s="13">
        <v>3</v>
      </c>
      <c r="M42" s="13">
        <f t="shared" si="1"/>
        <v>10</v>
      </c>
      <c r="N42" s="13">
        <f t="shared" si="4"/>
        <v>12</v>
      </c>
      <c r="O42" s="10"/>
      <c r="P42" s="14" t="s">
        <v>114</v>
      </c>
      <c r="Q42" s="13" t="s">
        <v>130</v>
      </c>
    </row>
    <row r="43" spans="1:17" ht="22.5" customHeight="1">
      <c r="A43" s="10">
        <f>IF($B43="","-",SUBTOTAL(3,$B$6:$B43))</f>
        <v>38</v>
      </c>
      <c r="B43" s="11" t="s">
        <v>166</v>
      </c>
      <c r="C43" s="11" t="s">
        <v>58</v>
      </c>
      <c r="D43" s="11" t="s">
        <v>40</v>
      </c>
      <c r="E43" s="10">
        <v>7</v>
      </c>
      <c r="F43" s="10">
        <v>0</v>
      </c>
      <c r="G43" s="10">
        <v>0</v>
      </c>
      <c r="H43" s="10">
        <v>0</v>
      </c>
      <c r="I43" s="10">
        <v>0</v>
      </c>
      <c r="J43" s="13">
        <f t="shared" si="3"/>
        <v>0</v>
      </c>
      <c r="K43" s="13">
        <v>3</v>
      </c>
      <c r="L43" s="13">
        <v>8</v>
      </c>
      <c r="M43" s="13">
        <f t="shared" si="1"/>
        <v>11</v>
      </c>
      <c r="N43" s="13">
        <f t="shared" si="4"/>
        <v>11</v>
      </c>
      <c r="O43" s="10"/>
      <c r="P43" s="14" t="s">
        <v>215</v>
      </c>
      <c r="Q43" s="13" t="s">
        <v>130</v>
      </c>
    </row>
    <row r="44" spans="1:17" ht="22.5" customHeight="1">
      <c r="A44" s="10">
        <f>IF($B44="","-",SUBTOTAL(3,$B$6:$B44))</f>
        <v>39</v>
      </c>
      <c r="B44" s="17" t="s">
        <v>217</v>
      </c>
      <c r="C44" s="17" t="s">
        <v>10</v>
      </c>
      <c r="D44" s="17" t="s">
        <v>13</v>
      </c>
      <c r="E44" s="18">
        <v>7</v>
      </c>
      <c r="F44" s="10">
        <v>0</v>
      </c>
      <c r="G44" s="10">
        <v>1</v>
      </c>
      <c r="H44" s="10">
        <v>0</v>
      </c>
      <c r="I44" s="10">
        <v>2</v>
      </c>
      <c r="J44" s="13">
        <f t="shared" si="3"/>
        <v>3</v>
      </c>
      <c r="K44" s="13">
        <v>2</v>
      </c>
      <c r="L44" s="13">
        <v>6</v>
      </c>
      <c r="M44" s="13">
        <f t="shared" si="1"/>
        <v>8</v>
      </c>
      <c r="N44" s="13">
        <f t="shared" si="4"/>
        <v>11</v>
      </c>
      <c r="O44" s="10"/>
      <c r="P44" s="19" t="s">
        <v>218</v>
      </c>
      <c r="Q44" s="13" t="s">
        <v>220</v>
      </c>
    </row>
    <row r="45" spans="1:17" ht="22.5" customHeight="1">
      <c r="A45" s="10">
        <f>IF($B45="","-",SUBTOTAL(3,$B$6:$B45))</f>
        <v>40</v>
      </c>
      <c r="B45" s="15" t="s">
        <v>91</v>
      </c>
      <c r="C45" s="15" t="s">
        <v>30</v>
      </c>
      <c r="D45" s="15" t="s">
        <v>40</v>
      </c>
      <c r="E45" s="13">
        <v>7</v>
      </c>
      <c r="F45" s="13">
        <v>0</v>
      </c>
      <c r="G45" s="13">
        <v>0</v>
      </c>
      <c r="H45" s="13">
        <v>0</v>
      </c>
      <c r="I45" s="13">
        <v>0</v>
      </c>
      <c r="J45" s="13">
        <f t="shared" si="3"/>
        <v>0</v>
      </c>
      <c r="K45" s="13">
        <v>6</v>
      </c>
      <c r="L45" s="13">
        <v>5</v>
      </c>
      <c r="M45" s="13">
        <f t="shared" si="1"/>
        <v>11</v>
      </c>
      <c r="N45" s="13">
        <f t="shared" si="4"/>
        <v>11</v>
      </c>
      <c r="O45" s="14"/>
      <c r="P45" s="14" t="s">
        <v>208</v>
      </c>
      <c r="Q45" s="13" t="s">
        <v>92</v>
      </c>
    </row>
    <row r="46" spans="1:17" ht="22.5" customHeight="1">
      <c r="A46" s="10">
        <f>IF($B46="","-",SUBTOTAL(3,$B$6:$B46))</f>
        <v>41</v>
      </c>
      <c r="B46" s="11" t="s">
        <v>185</v>
      </c>
      <c r="C46" s="11" t="s">
        <v>108</v>
      </c>
      <c r="D46" s="11" t="s">
        <v>52</v>
      </c>
      <c r="E46" s="13">
        <v>7</v>
      </c>
      <c r="F46" s="13">
        <v>4</v>
      </c>
      <c r="G46" s="13">
        <v>0</v>
      </c>
      <c r="H46" s="13">
        <v>0</v>
      </c>
      <c r="I46" s="13">
        <v>0</v>
      </c>
      <c r="J46" s="13">
        <f t="shared" si="3"/>
        <v>4</v>
      </c>
      <c r="K46" s="13">
        <v>3</v>
      </c>
      <c r="L46" s="13">
        <v>4</v>
      </c>
      <c r="M46" s="13">
        <f t="shared" si="1"/>
        <v>7</v>
      </c>
      <c r="N46" s="13">
        <f t="shared" si="4"/>
        <v>11</v>
      </c>
      <c r="O46" s="10"/>
      <c r="P46" s="14" t="s">
        <v>109</v>
      </c>
      <c r="Q46" s="13" t="s">
        <v>130</v>
      </c>
    </row>
    <row r="47" spans="1:17" ht="22.5" customHeight="1">
      <c r="A47" s="10">
        <f>IF($B47="","-",SUBTOTAL(3,$B$6:$B47))</f>
        <v>42</v>
      </c>
      <c r="B47" s="11" t="s">
        <v>151</v>
      </c>
      <c r="C47" s="11" t="s">
        <v>100</v>
      </c>
      <c r="D47" s="11" t="s">
        <v>46</v>
      </c>
      <c r="E47" s="10">
        <v>7</v>
      </c>
      <c r="F47" s="10">
        <v>5</v>
      </c>
      <c r="G47" s="10">
        <v>0</v>
      </c>
      <c r="H47" s="10">
        <v>0</v>
      </c>
      <c r="I47" s="10">
        <v>0</v>
      </c>
      <c r="J47" s="13">
        <f t="shared" si="3"/>
        <v>5</v>
      </c>
      <c r="K47" s="23" t="s">
        <v>249</v>
      </c>
      <c r="L47" s="23" t="s">
        <v>249</v>
      </c>
      <c r="M47" s="13">
        <v>0</v>
      </c>
      <c r="N47" s="13">
        <f t="shared" si="4"/>
        <v>5</v>
      </c>
      <c r="O47" s="10"/>
      <c r="P47" s="14" t="s">
        <v>215</v>
      </c>
      <c r="Q47" s="13" t="s">
        <v>130</v>
      </c>
    </row>
    <row r="48" spans="1:17" ht="22.5" customHeight="1">
      <c r="A48" s="10">
        <f>IF($B48="","-",SUBTOTAL(3,$B$6:$B48))</f>
        <v>43</v>
      </c>
      <c r="B48" s="17" t="s">
        <v>85</v>
      </c>
      <c r="C48" s="17" t="s">
        <v>24</v>
      </c>
      <c r="D48" s="17" t="s">
        <v>36</v>
      </c>
      <c r="E48" s="18">
        <v>7</v>
      </c>
      <c r="F48" s="10">
        <v>0</v>
      </c>
      <c r="G48" s="10">
        <v>1</v>
      </c>
      <c r="H48" s="10">
        <v>0</v>
      </c>
      <c r="I48" s="10">
        <v>0</v>
      </c>
      <c r="J48" s="13">
        <f t="shared" si="3"/>
        <v>1</v>
      </c>
      <c r="K48" s="13">
        <v>1</v>
      </c>
      <c r="L48" s="13">
        <v>3</v>
      </c>
      <c r="M48" s="13">
        <f>ROUND(K48,0)+ROUND(L48,0)</f>
        <v>4</v>
      </c>
      <c r="N48" s="13">
        <f t="shared" si="4"/>
        <v>5</v>
      </c>
      <c r="O48" s="10"/>
      <c r="P48" s="19" t="s">
        <v>219</v>
      </c>
      <c r="Q48" s="13" t="s">
        <v>220</v>
      </c>
    </row>
    <row r="49" spans="1:17" ht="22.5" customHeight="1">
      <c r="A49" s="10">
        <f>IF($B49="","-",SUBTOTAL(3,$B$6:$B49))</f>
        <v>44</v>
      </c>
      <c r="B49" s="20" t="s">
        <v>233</v>
      </c>
      <c r="C49" s="20" t="s">
        <v>18</v>
      </c>
      <c r="D49" s="20" t="s">
        <v>13</v>
      </c>
      <c r="E49" s="21">
        <v>7</v>
      </c>
      <c r="F49" s="21">
        <v>0</v>
      </c>
      <c r="G49" s="21">
        <v>1</v>
      </c>
      <c r="H49" s="21">
        <v>0</v>
      </c>
      <c r="I49" s="21">
        <v>0</v>
      </c>
      <c r="J49" s="13">
        <f t="shared" si="3"/>
        <v>1</v>
      </c>
      <c r="K49" s="18">
        <v>2</v>
      </c>
      <c r="L49" s="18">
        <v>1</v>
      </c>
      <c r="M49" s="13">
        <f>ROUND(K49,0)+ROUND(L49,0)</f>
        <v>3</v>
      </c>
      <c r="N49" s="13">
        <f t="shared" si="4"/>
        <v>4</v>
      </c>
      <c r="O49" s="21"/>
      <c r="P49" s="21" t="s">
        <v>234</v>
      </c>
      <c r="Q49" s="13" t="s">
        <v>84</v>
      </c>
    </row>
    <row r="50" spans="1:17" ht="22.5" customHeight="1">
      <c r="A50" s="10">
        <f>IF($B50="","-",SUBTOTAL(3,$B$6:$B50))</f>
        <v>45</v>
      </c>
      <c r="B50" s="20" t="s">
        <v>230</v>
      </c>
      <c r="C50" s="20" t="s">
        <v>29</v>
      </c>
      <c r="D50" s="20" t="s">
        <v>31</v>
      </c>
      <c r="E50" s="21">
        <v>7</v>
      </c>
      <c r="F50" s="21">
        <v>0</v>
      </c>
      <c r="G50" s="21">
        <v>0</v>
      </c>
      <c r="H50" s="21">
        <v>0</v>
      </c>
      <c r="I50" s="21">
        <v>0</v>
      </c>
      <c r="J50" s="13">
        <f t="shared" si="3"/>
        <v>0</v>
      </c>
      <c r="K50" s="18">
        <v>0</v>
      </c>
      <c r="L50" s="18">
        <v>4</v>
      </c>
      <c r="M50" s="13">
        <f>ROUND(K50,0)+ROUND(L50,0)</f>
        <v>4</v>
      </c>
      <c r="N50" s="13">
        <f t="shared" si="4"/>
        <v>4</v>
      </c>
      <c r="O50" s="10"/>
      <c r="P50" s="21" t="s">
        <v>94</v>
      </c>
      <c r="Q50" s="13" t="s">
        <v>93</v>
      </c>
    </row>
    <row r="51" spans="1:17" ht="22.5" customHeight="1">
      <c r="A51" s="10">
        <f>IF($B51="","-",SUBTOTAL(3,$B$6:$B51))</f>
        <v>46</v>
      </c>
      <c r="B51" s="20" t="s">
        <v>232</v>
      </c>
      <c r="C51" s="20" t="s">
        <v>14</v>
      </c>
      <c r="D51" s="20" t="s">
        <v>68</v>
      </c>
      <c r="E51" s="13">
        <v>7</v>
      </c>
      <c r="F51" s="21">
        <v>2</v>
      </c>
      <c r="G51" s="21">
        <v>1</v>
      </c>
      <c r="H51" s="21">
        <v>0</v>
      </c>
      <c r="I51" s="21">
        <v>0</v>
      </c>
      <c r="J51" s="13">
        <f t="shared" si="3"/>
        <v>3</v>
      </c>
      <c r="K51" s="24" t="s">
        <v>249</v>
      </c>
      <c r="L51" s="24" t="s">
        <v>249</v>
      </c>
      <c r="M51" s="13">
        <v>0</v>
      </c>
      <c r="N51" s="13">
        <f t="shared" si="4"/>
        <v>3</v>
      </c>
      <c r="O51" s="21"/>
      <c r="P51" s="14" t="s">
        <v>74</v>
      </c>
      <c r="Q51" s="13" t="s">
        <v>73</v>
      </c>
    </row>
    <row r="52" spans="1:17" ht="22.5" customHeight="1">
      <c r="A52" s="10">
        <f>IF($B52="","-",SUBTOTAL(3,$B$6:$B52))</f>
        <v>47</v>
      </c>
      <c r="B52" s="11" t="s">
        <v>221</v>
      </c>
      <c r="C52" s="11" t="s">
        <v>10</v>
      </c>
      <c r="D52" s="11" t="s">
        <v>11</v>
      </c>
      <c r="E52" s="13">
        <v>7</v>
      </c>
      <c r="F52" s="13">
        <v>2</v>
      </c>
      <c r="G52" s="13">
        <v>0</v>
      </c>
      <c r="H52" s="13">
        <v>0</v>
      </c>
      <c r="I52" s="13">
        <v>0</v>
      </c>
      <c r="J52" s="13">
        <f t="shared" si="3"/>
        <v>2</v>
      </c>
      <c r="K52" s="23" t="s">
        <v>249</v>
      </c>
      <c r="L52" s="23" t="s">
        <v>249</v>
      </c>
      <c r="M52" s="13">
        <v>0</v>
      </c>
      <c r="N52" s="13">
        <f t="shared" si="4"/>
        <v>2</v>
      </c>
      <c r="O52" s="10"/>
      <c r="P52" s="14" t="s">
        <v>222</v>
      </c>
      <c r="Q52" s="13" t="s">
        <v>223</v>
      </c>
    </row>
    <row r="53" spans="1:17" ht="22.5" customHeight="1">
      <c r="A53" s="10">
        <f>IF($B53="","-",SUBTOTAL(3,$B$6:$B53))</f>
        <v>48</v>
      </c>
      <c r="B53" s="11" t="s">
        <v>263</v>
      </c>
      <c r="C53" s="11" t="s">
        <v>264</v>
      </c>
      <c r="D53" s="11" t="s">
        <v>8</v>
      </c>
      <c r="E53" s="13">
        <v>7</v>
      </c>
      <c r="F53" s="13" t="s">
        <v>249</v>
      </c>
      <c r="G53" s="13" t="s">
        <v>249</v>
      </c>
      <c r="H53" s="13" t="s">
        <v>249</v>
      </c>
      <c r="I53" s="13" t="s">
        <v>249</v>
      </c>
      <c r="J53" s="13">
        <f t="shared" si="3"/>
        <v>0</v>
      </c>
      <c r="K53" s="23" t="s">
        <v>249</v>
      </c>
      <c r="L53" s="23" t="s">
        <v>249</v>
      </c>
      <c r="M53" s="13">
        <v>0</v>
      </c>
      <c r="N53" s="13">
        <f t="shared" si="4"/>
        <v>0</v>
      </c>
      <c r="O53" s="10"/>
      <c r="P53" s="14" t="s">
        <v>94</v>
      </c>
      <c r="Q53" s="13" t="s">
        <v>93</v>
      </c>
    </row>
    <row r="54" spans="1:17" ht="22.5" customHeight="1">
      <c r="A54" s="10">
        <f>IF($B54="","-",SUBTOTAL(3,$B$6:$B54))</f>
        <v>49</v>
      </c>
      <c r="B54" s="11" t="s">
        <v>265</v>
      </c>
      <c r="C54" s="11" t="s">
        <v>29</v>
      </c>
      <c r="D54" s="11" t="s">
        <v>40</v>
      </c>
      <c r="E54" s="13">
        <v>7</v>
      </c>
      <c r="F54" s="13" t="s">
        <v>249</v>
      </c>
      <c r="G54" s="13" t="s">
        <v>249</v>
      </c>
      <c r="H54" s="13" t="s">
        <v>249</v>
      </c>
      <c r="I54" s="13" t="s">
        <v>249</v>
      </c>
      <c r="J54" s="13">
        <f t="shared" si="3"/>
        <v>0</v>
      </c>
      <c r="K54" s="23" t="s">
        <v>249</v>
      </c>
      <c r="L54" s="23" t="s">
        <v>249</v>
      </c>
      <c r="M54" s="13">
        <v>0</v>
      </c>
      <c r="N54" s="13">
        <f t="shared" si="4"/>
        <v>0</v>
      </c>
      <c r="O54" s="10"/>
      <c r="P54" s="14" t="s">
        <v>266</v>
      </c>
      <c r="Q54" s="13" t="s">
        <v>267</v>
      </c>
    </row>
    <row r="55" spans="1:17" ht="22.5" customHeight="1">
      <c r="A55" s="10">
        <f>IF($B55="","-",SUBTOTAL(3,$B$6:$B55))</f>
        <v>50</v>
      </c>
      <c r="B55" s="11" t="s">
        <v>268</v>
      </c>
      <c r="C55" s="11" t="s">
        <v>32</v>
      </c>
      <c r="D55" s="11" t="s">
        <v>44</v>
      </c>
      <c r="E55" s="13">
        <v>7</v>
      </c>
      <c r="F55" s="13" t="s">
        <v>249</v>
      </c>
      <c r="G55" s="13" t="s">
        <v>249</v>
      </c>
      <c r="H55" s="13" t="s">
        <v>249</v>
      </c>
      <c r="I55" s="13" t="s">
        <v>249</v>
      </c>
      <c r="J55" s="13">
        <f t="shared" si="3"/>
        <v>0</v>
      </c>
      <c r="K55" s="23" t="s">
        <v>249</v>
      </c>
      <c r="L55" s="23" t="s">
        <v>249</v>
      </c>
      <c r="M55" s="13">
        <v>0</v>
      </c>
      <c r="N55" s="13">
        <f t="shared" si="4"/>
        <v>0</v>
      </c>
      <c r="O55" s="10"/>
      <c r="P55" s="14" t="s">
        <v>101</v>
      </c>
      <c r="Q55" s="13" t="s">
        <v>130</v>
      </c>
    </row>
    <row r="56" spans="1:17" ht="22.5" customHeight="1">
      <c r="A56" s="10">
        <f>IF($B56="","-",SUBTOTAL(3,$B$6:$B56))</f>
        <v>51</v>
      </c>
      <c r="B56" s="11" t="s">
        <v>95</v>
      </c>
      <c r="C56" s="11" t="s">
        <v>269</v>
      </c>
      <c r="D56" s="11" t="s">
        <v>12</v>
      </c>
      <c r="E56" s="13">
        <v>7</v>
      </c>
      <c r="F56" s="13" t="s">
        <v>249</v>
      </c>
      <c r="G56" s="13" t="s">
        <v>249</v>
      </c>
      <c r="H56" s="13" t="s">
        <v>249</v>
      </c>
      <c r="I56" s="13" t="s">
        <v>249</v>
      </c>
      <c r="J56" s="13">
        <f t="shared" si="3"/>
        <v>0</v>
      </c>
      <c r="K56" s="23" t="s">
        <v>249</v>
      </c>
      <c r="L56" s="23" t="s">
        <v>249</v>
      </c>
      <c r="M56" s="13">
        <v>0</v>
      </c>
      <c r="N56" s="13">
        <f t="shared" si="4"/>
        <v>0</v>
      </c>
      <c r="O56" s="10"/>
      <c r="P56" s="14" t="s">
        <v>97</v>
      </c>
      <c r="Q56" s="13" t="s">
        <v>96</v>
      </c>
    </row>
    <row r="57" spans="1:17" ht="22.5" customHeight="1">
      <c r="A57" s="10">
        <f>IF($B57="","-",SUBTOTAL(3,$B$6:$B57))</f>
        <v>52</v>
      </c>
      <c r="B57" s="11" t="s">
        <v>270</v>
      </c>
      <c r="C57" s="11" t="s">
        <v>271</v>
      </c>
      <c r="D57" s="11" t="s">
        <v>272</v>
      </c>
      <c r="E57" s="13">
        <v>7</v>
      </c>
      <c r="F57" s="13" t="s">
        <v>249</v>
      </c>
      <c r="G57" s="13" t="s">
        <v>249</v>
      </c>
      <c r="H57" s="13" t="s">
        <v>249</v>
      </c>
      <c r="I57" s="13" t="s">
        <v>249</v>
      </c>
      <c r="J57" s="13">
        <f t="shared" si="3"/>
        <v>0</v>
      </c>
      <c r="K57" s="23" t="s">
        <v>249</v>
      </c>
      <c r="L57" s="23" t="s">
        <v>249</v>
      </c>
      <c r="M57" s="13">
        <v>0</v>
      </c>
      <c r="N57" s="13">
        <f t="shared" si="4"/>
        <v>0</v>
      </c>
      <c r="O57" s="10"/>
      <c r="P57" s="14" t="s">
        <v>274</v>
      </c>
      <c r="Q57" s="13" t="s">
        <v>273</v>
      </c>
    </row>
  </sheetData>
  <autoFilter ref="B4:Q5">
    <filterColumn colId="4" showButton="0"/>
    <filterColumn colId="5" showButton="0"/>
    <filterColumn colId="6" showButton="0"/>
    <filterColumn colId="9" showButton="0"/>
    <sortState ref="B7:Q57">
      <sortCondition descending="1" ref="N4:N5"/>
    </sortState>
  </autoFilter>
  <mergeCells count="16">
    <mergeCell ref="A1:Q1"/>
    <mergeCell ref="N4:N5"/>
    <mergeCell ref="P4:P5"/>
    <mergeCell ref="Q4:Q5"/>
    <mergeCell ref="A3:Q3"/>
    <mergeCell ref="A2:Q2"/>
    <mergeCell ref="F4:I4"/>
    <mergeCell ref="A4:A5"/>
    <mergeCell ref="B4:B5"/>
    <mergeCell ref="C4:C5"/>
    <mergeCell ref="O4:O5"/>
    <mergeCell ref="D4:D5"/>
    <mergeCell ref="E4:E5"/>
    <mergeCell ref="J4:J5"/>
    <mergeCell ref="K4:L4"/>
    <mergeCell ref="M4:M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headerFooter alignWithMargins="0"/>
  <ignoredErrors>
    <ignoredError sqref="J6: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opLeftCell="A28" zoomScale="70" zoomScaleNormal="70" zoomScaleSheetLayoutView="75" workbookViewId="0">
      <selection activeCell="H19" sqref="H19"/>
    </sheetView>
  </sheetViews>
  <sheetFormatPr defaultRowHeight="30" customHeight="1"/>
  <cols>
    <col min="1" max="1" width="6.5703125" style="2" customWidth="1"/>
    <col min="2" max="2" width="17.5703125" style="4" customWidth="1"/>
    <col min="3" max="3" width="14" style="4" customWidth="1"/>
    <col min="4" max="4" width="17.42578125" style="3" customWidth="1"/>
    <col min="5" max="5" width="8.7109375" style="2" customWidth="1"/>
    <col min="6" max="9" width="9.140625" style="2" bestFit="1" customWidth="1"/>
    <col min="10" max="10" width="18.42578125" style="2" customWidth="1"/>
    <col min="11" max="12" width="16.7109375" style="2" customWidth="1"/>
    <col min="13" max="13" width="18.28515625" style="2" customWidth="1"/>
    <col min="14" max="14" width="20.7109375" style="2" customWidth="1"/>
    <col min="15" max="15" width="30.7109375" style="2" customWidth="1"/>
    <col min="16" max="16" width="60.7109375" style="2" customWidth="1"/>
    <col min="17" max="17" width="40.7109375" style="4" customWidth="1"/>
    <col min="18" max="16384" width="9.140625" style="4"/>
  </cols>
  <sheetData>
    <row r="1" spans="1:18" s="5" customFormat="1" ht="22.5" customHeight="1">
      <c r="A1" s="37" t="s">
        <v>241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6"/>
    </row>
    <row r="2" spans="1:18" s="6" customFormat="1" ht="22.5" customHeight="1">
      <c r="A2" s="37" t="s">
        <v>240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s="7" customFormat="1" ht="39" customHeight="1">
      <c r="A3" s="40" t="s">
        <v>297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s="8" customFormat="1" ht="50.1" customHeight="1">
      <c r="A4" s="29" t="s">
        <v>7</v>
      </c>
      <c r="B4" s="29" t="s">
        <v>0</v>
      </c>
      <c r="C4" s="29" t="s">
        <v>1</v>
      </c>
      <c r="D4" s="29" t="s">
        <v>2</v>
      </c>
      <c r="E4" s="29" t="s">
        <v>3</v>
      </c>
      <c r="F4" s="41" t="s">
        <v>242</v>
      </c>
      <c r="G4" s="42"/>
      <c r="H4" s="42"/>
      <c r="I4" s="42"/>
      <c r="J4" s="31" t="s">
        <v>243</v>
      </c>
      <c r="K4" s="41" t="s">
        <v>260</v>
      </c>
      <c r="L4" s="42"/>
      <c r="M4" s="31" t="s">
        <v>244</v>
      </c>
      <c r="N4" s="29" t="s">
        <v>248</v>
      </c>
      <c r="O4" s="29" t="s">
        <v>4</v>
      </c>
      <c r="P4" s="38" t="s">
        <v>6</v>
      </c>
      <c r="Q4" s="38" t="s">
        <v>5</v>
      </c>
    </row>
    <row r="5" spans="1:18" s="8" customFormat="1" ht="50.1" customHeight="1">
      <c r="A5" s="30"/>
      <c r="B5" s="30"/>
      <c r="C5" s="30"/>
      <c r="D5" s="30"/>
      <c r="E5" s="30"/>
      <c r="F5" s="1">
        <v>1</v>
      </c>
      <c r="G5" s="1">
        <v>2</v>
      </c>
      <c r="H5" s="1">
        <v>3</v>
      </c>
      <c r="I5" s="1">
        <v>4</v>
      </c>
      <c r="J5" s="32"/>
      <c r="K5" s="1">
        <v>1</v>
      </c>
      <c r="L5" s="1">
        <v>2</v>
      </c>
      <c r="M5" s="32"/>
      <c r="N5" s="30"/>
      <c r="O5" s="30"/>
      <c r="P5" s="39"/>
      <c r="Q5" s="39"/>
    </row>
    <row r="6" spans="1:18" ht="22.5" customHeight="1">
      <c r="A6" s="10">
        <f>IF($B6="","-",SUBTOTAL(3,$B$6:$B6))</f>
        <v>1</v>
      </c>
      <c r="B6" s="11" t="s">
        <v>169</v>
      </c>
      <c r="C6" s="11" t="s">
        <v>120</v>
      </c>
      <c r="D6" s="12" t="s">
        <v>121</v>
      </c>
      <c r="E6" s="10">
        <v>8</v>
      </c>
      <c r="F6" s="10">
        <v>10</v>
      </c>
      <c r="G6" s="10">
        <v>9</v>
      </c>
      <c r="H6" s="10">
        <v>7</v>
      </c>
      <c r="I6" s="10">
        <v>10</v>
      </c>
      <c r="J6" s="13">
        <f t="shared" ref="J6:J37" si="0">SUM(F6:I6)</f>
        <v>36</v>
      </c>
      <c r="K6" s="13">
        <v>10</v>
      </c>
      <c r="L6" s="13">
        <v>10</v>
      </c>
      <c r="M6" s="13">
        <f t="shared" ref="M6:M32" si="1">ROUND(K6,0)+ROUND(L6,0)</f>
        <v>20</v>
      </c>
      <c r="N6" s="13">
        <f t="shared" ref="N6:N37" si="2">J6+M6</f>
        <v>56</v>
      </c>
      <c r="O6" s="10" t="s">
        <v>262</v>
      </c>
      <c r="P6" s="14" t="s">
        <v>225</v>
      </c>
      <c r="Q6" s="13" t="s">
        <v>250</v>
      </c>
    </row>
    <row r="7" spans="1:18" ht="22.5" customHeight="1">
      <c r="A7" s="10">
        <f>IF($B7="","-",SUBTOTAL(3,$B$6:$B7))</f>
        <v>2</v>
      </c>
      <c r="B7" s="11" t="s">
        <v>170</v>
      </c>
      <c r="C7" s="11" t="s">
        <v>30</v>
      </c>
      <c r="D7" s="12" t="s">
        <v>27</v>
      </c>
      <c r="E7" s="10">
        <v>8</v>
      </c>
      <c r="F7" s="10">
        <v>10</v>
      </c>
      <c r="G7" s="10">
        <v>10</v>
      </c>
      <c r="H7" s="10">
        <v>7</v>
      </c>
      <c r="I7" s="10">
        <v>10</v>
      </c>
      <c r="J7" s="13">
        <f t="shared" si="0"/>
        <v>37</v>
      </c>
      <c r="K7" s="13">
        <v>9</v>
      </c>
      <c r="L7" s="13">
        <v>10</v>
      </c>
      <c r="M7" s="13">
        <f t="shared" si="1"/>
        <v>19</v>
      </c>
      <c r="N7" s="13">
        <f t="shared" si="2"/>
        <v>56</v>
      </c>
      <c r="O7" s="10" t="s">
        <v>262</v>
      </c>
      <c r="P7" s="14" t="s">
        <v>225</v>
      </c>
      <c r="Q7" s="13" t="s">
        <v>130</v>
      </c>
    </row>
    <row r="8" spans="1:18" ht="22.5" customHeight="1">
      <c r="A8" s="10">
        <f>IF($B8="","-",SUBTOTAL(3,$B$6:$B8))</f>
        <v>3</v>
      </c>
      <c r="B8" s="11" t="s">
        <v>162</v>
      </c>
      <c r="C8" s="11" t="s">
        <v>129</v>
      </c>
      <c r="D8" s="12" t="s">
        <v>44</v>
      </c>
      <c r="E8" s="13">
        <v>8</v>
      </c>
      <c r="F8" s="10">
        <v>10</v>
      </c>
      <c r="G8" s="10">
        <v>6</v>
      </c>
      <c r="H8" s="10">
        <v>10</v>
      </c>
      <c r="I8" s="10">
        <v>10</v>
      </c>
      <c r="J8" s="13">
        <f t="shared" si="0"/>
        <v>36</v>
      </c>
      <c r="K8" s="13">
        <v>9</v>
      </c>
      <c r="L8" s="13">
        <v>7</v>
      </c>
      <c r="M8" s="13">
        <f t="shared" si="1"/>
        <v>16</v>
      </c>
      <c r="N8" s="13">
        <f t="shared" si="2"/>
        <v>52</v>
      </c>
      <c r="O8" s="10" t="s">
        <v>262</v>
      </c>
      <c r="P8" s="14" t="s">
        <v>225</v>
      </c>
      <c r="Q8" s="13" t="s">
        <v>130</v>
      </c>
    </row>
    <row r="9" spans="1:18" ht="22.5" customHeight="1">
      <c r="A9" s="10">
        <f>IF($B9="","-",SUBTOTAL(3,$B$6:$B9))</f>
        <v>4</v>
      </c>
      <c r="B9" s="11" t="s">
        <v>195</v>
      </c>
      <c r="C9" s="11" t="s">
        <v>34</v>
      </c>
      <c r="D9" s="12" t="s">
        <v>23</v>
      </c>
      <c r="E9" s="10">
        <v>8</v>
      </c>
      <c r="F9" s="13">
        <v>10</v>
      </c>
      <c r="G9" s="13">
        <v>10</v>
      </c>
      <c r="H9" s="13">
        <v>3</v>
      </c>
      <c r="I9" s="13">
        <v>10</v>
      </c>
      <c r="J9" s="13">
        <f t="shared" si="0"/>
        <v>33</v>
      </c>
      <c r="K9" s="13">
        <v>9</v>
      </c>
      <c r="L9" s="13">
        <v>9</v>
      </c>
      <c r="M9" s="13">
        <f t="shared" si="1"/>
        <v>18</v>
      </c>
      <c r="N9" s="13">
        <f t="shared" si="2"/>
        <v>51</v>
      </c>
      <c r="O9" s="10" t="s">
        <v>262</v>
      </c>
      <c r="P9" s="14" t="s">
        <v>225</v>
      </c>
      <c r="Q9" s="13" t="s">
        <v>252</v>
      </c>
    </row>
    <row r="10" spans="1:18" ht="22.5" customHeight="1">
      <c r="A10" s="10">
        <f>IF($B10="","-",SUBTOTAL(3,$B$6:$B10))</f>
        <v>5</v>
      </c>
      <c r="B10" s="11" t="s">
        <v>118</v>
      </c>
      <c r="C10" s="11" t="s">
        <v>69</v>
      </c>
      <c r="D10" s="12" t="s">
        <v>45</v>
      </c>
      <c r="E10" s="13">
        <v>8</v>
      </c>
      <c r="F10" s="10">
        <v>4</v>
      </c>
      <c r="G10" s="10">
        <v>6</v>
      </c>
      <c r="H10" s="10">
        <v>10</v>
      </c>
      <c r="I10" s="10">
        <v>10</v>
      </c>
      <c r="J10" s="13">
        <f t="shared" si="0"/>
        <v>30</v>
      </c>
      <c r="K10" s="13">
        <v>10</v>
      </c>
      <c r="L10" s="13">
        <v>10</v>
      </c>
      <c r="M10" s="13">
        <f t="shared" si="1"/>
        <v>20</v>
      </c>
      <c r="N10" s="13">
        <f t="shared" si="2"/>
        <v>50</v>
      </c>
      <c r="O10" s="10" t="s">
        <v>262</v>
      </c>
      <c r="P10" s="14" t="s">
        <v>225</v>
      </c>
      <c r="Q10" s="13" t="s">
        <v>251</v>
      </c>
    </row>
    <row r="11" spans="1:18" ht="22.5" customHeight="1">
      <c r="A11" s="10">
        <f>IF($B11="","-",SUBTOTAL(3,$B$6:$B11))</f>
        <v>6</v>
      </c>
      <c r="B11" s="11" t="s">
        <v>127</v>
      </c>
      <c r="C11" s="11" t="s">
        <v>43</v>
      </c>
      <c r="D11" s="11" t="s">
        <v>181</v>
      </c>
      <c r="E11" s="10">
        <v>8</v>
      </c>
      <c r="F11" s="10">
        <v>10</v>
      </c>
      <c r="G11" s="10">
        <v>6</v>
      </c>
      <c r="H11" s="10">
        <v>5</v>
      </c>
      <c r="I11" s="10">
        <v>10</v>
      </c>
      <c r="J11" s="13">
        <f t="shared" si="0"/>
        <v>31</v>
      </c>
      <c r="K11" s="13">
        <v>10</v>
      </c>
      <c r="L11" s="13">
        <v>1</v>
      </c>
      <c r="M11" s="13">
        <f t="shared" si="1"/>
        <v>11</v>
      </c>
      <c r="N11" s="13">
        <f t="shared" si="2"/>
        <v>42</v>
      </c>
      <c r="O11" s="10" t="s">
        <v>261</v>
      </c>
      <c r="P11" s="14" t="s">
        <v>99</v>
      </c>
      <c r="Q11" s="13" t="s">
        <v>130</v>
      </c>
    </row>
    <row r="12" spans="1:18" s="22" customFormat="1" ht="22.5" customHeight="1">
      <c r="A12" s="10">
        <f>IF($B12="","-",SUBTOTAL(3,$B$6:$B12))</f>
        <v>7</v>
      </c>
      <c r="B12" s="11" t="s">
        <v>150</v>
      </c>
      <c r="C12" s="11" t="s">
        <v>39</v>
      </c>
      <c r="D12" s="12" t="s">
        <v>37</v>
      </c>
      <c r="E12" s="13">
        <v>8</v>
      </c>
      <c r="F12" s="13">
        <v>9</v>
      </c>
      <c r="G12" s="13">
        <v>6</v>
      </c>
      <c r="H12" s="13">
        <v>5</v>
      </c>
      <c r="I12" s="13">
        <v>8</v>
      </c>
      <c r="J12" s="13">
        <f t="shared" si="0"/>
        <v>28</v>
      </c>
      <c r="K12" s="13">
        <v>9</v>
      </c>
      <c r="L12" s="13">
        <v>3</v>
      </c>
      <c r="M12" s="13">
        <f t="shared" si="1"/>
        <v>12</v>
      </c>
      <c r="N12" s="13">
        <f t="shared" si="2"/>
        <v>40</v>
      </c>
      <c r="O12" s="10" t="s">
        <v>261</v>
      </c>
      <c r="P12" s="14" t="s">
        <v>225</v>
      </c>
      <c r="Q12" s="13" t="s">
        <v>254</v>
      </c>
    </row>
    <row r="13" spans="1:18" ht="22.5" customHeight="1">
      <c r="A13" s="10">
        <f>IF($B13="","-",SUBTOTAL(3,$B$6:$B13))</f>
        <v>8</v>
      </c>
      <c r="B13" s="11" t="s">
        <v>172</v>
      </c>
      <c r="C13" s="11" t="s">
        <v>134</v>
      </c>
      <c r="D13" s="11" t="s">
        <v>173</v>
      </c>
      <c r="E13" s="10">
        <v>8</v>
      </c>
      <c r="F13" s="21">
        <v>1</v>
      </c>
      <c r="G13" s="21">
        <v>6</v>
      </c>
      <c r="H13" s="21">
        <v>10</v>
      </c>
      <c r="I13" s="21">
        <v>10</v>
      </c>
      <c r="J13" s="13">
        <f t="shared" si="0"/>
        <v>27</v>
      </c>
      <c r="K13" s="18">
        <v>8</v>
      </c>
      <c r="L13" s="18">
        <v>5</v>
      </c>
      <c r="M13" s="13">
        <f t="shared" si="1"/>
        <v>13</v>
      </c>
      <c r="N13" s="13">
        <f t="shared" si="2"/>
        <v>40</v>
      </c>
      <c r="O13" s="10" t="s">
        <v>261</v>
      </c>
      <c r="P13" s="14" t="s">
        <v>99</v>
      </c>
      <c r="Q13" s="13" t="s">
        <v>130</v>
      </c>
    </row>
    <row r="14" spans="1:18" ht="22.5" customHeight="1">
      <c r="A14" s="10">
        <f>IF($B14="","-",SUBTOTAL(3,$B$6:$B14))</f>
        <v>9</v>
      </c>
      <c r="B14" s="11" t="s">
        <v>176</v>
      </c>
      <c r="C14" s="11" t="s">
        <v>33</v>
      </c>
      <c r="D14" s="11" t="s">
        <v>45</v>
      </c>
      <c r="E14" s="10">
        <v>8</v>
      </c>
      <c r="F14" s="13">
        <v>10</v>
      </c>
      <c r="G14" s="13">
        <v>6</v>
      </c>
      <c r="H14" s="13">
        <v>5</v>
      </c>
      <c r="I14" s="13">
        <v>9</v>
      </c>
      <c r="J14" s="13">
        <f t="shared" si="0"/>
        <v>30</v>
      </c>
      <c r="K14" s="13">
        <v>6</v>
      </c>
      <c r="L14" s="13">
        <v>4</v>
      </c>
      <c r="M14" s="13">
        <f t="shared" si="1"/>
        <v>10</v>
      </c>
      <c r="N14" s="13">
        <f t="shared" si="2"/>
        <v>40</v>
      </c>
      <c r="O14" s="10" t="s">
        <v>261</v>
      </c>
      <c r="P14" s="14" t="s">
        <v>211</v>
      </c>
      <c r="Q14" s="13" t="s">
        <v>130</v>
      </c>
    </row>
    <row r="15" spans="1:18" ht="22.5" customHeight="1">
      <c r="A15" s="10">
        <f>IF($B15="","-",SUBTOTAL(3,$B$6:$B15))</f>
        <v>10</v>
      </c>
      <c r="B15" s="11" t="s">
        <v>122</v>
      </c>
      <c r="C15" s="11" t="s">
        <v>41</v>
      </c>
      <c r="D15" s="12" t="s">
        <v>40</v>
      </c>
      <c r="E15" s="10">
        <v>8</v>
      </c>
      <c r="F15" s="10">
        <v>10</v>
      </c>
      <c r="G15" s="10">
        <v>6</v>
      </c>
      <c r="H15" s="10">
        <v>5</v>
      </c>
      <c r="I15" s="10">
        <v>10</v>
      </c>
      <c r="J15" s="13">
        <f t="shared" si="0"/>
        <v>31</v>
      </c>
      <c r="K15" s="13">
        <v>9</v>
      </c>
      <c r="L15" s="13">
        <v>0</v>
      </c>
      <c r="M15" s="13">
        <f t="shared" si="1"/>
        <v>9</v>
      </c>
      <c r="N15" s="13">
        <f t="shared" si="2"/>
        <v>40</v>
      </c>
      <c r="O15" s="10" t="s">
        <v>261</v>
      </c>
      <c r="P15" s="14" t="s">
        <v>225</v>
      </c>
      <c r="Q15" s="13" t="s">
        <v>253</v>
      </c>
    </row>
    <row r="16" spans="1:18" ht="22.5" customHeight="1">
      <c r="A16" s="10">
        <f>IF($B16="","-",SUBTOTAL(3,$B$6:$B16))</f>
        <v>11</v>
      </c>
      <c r="B16" s="11" t="s">
        <v>119</v>
      </c>
      <c r="C16" s="11" t="s">
        <v>39</v>
      </c>
      <c r="D16" s="12" t="s">
        <v>46</v>
      </c>
      <c r="E16" s="10">
        <v>8</v>
      </c>
      <c r="F16" s="10">
        <v>10</v>
      </c>
      <c r="G16" s="10">
        <v>6</v>
      </c>
      <c r="H16" s="10">
        <v>4</v>
      </c>
      <c r="I16" s="10">
        <v>10</v>
      </c>
      <c r="J16" s="13">
        <f t="shared" si="0"/>
        <v>30</v>
      </c>
      <c r="K16" s="13">
        <v>10</v>
      </c>
      <c r="L16" s="13">
        <v>0</v>
      </c>
      <c r="M16" s="13">
        <f t="shared" si="1"/>
        <v>10</v>
      </c>
      <c r="N16" s="13">
        <f t="shared" si="2"/>
        <v>40</v>
      </c>
      <c r="O16" s="10" t="s">
        <v>261</v>
      </c>
      <c r="P16" s="14" t="s">
        <v>225</v>
      </c>
      <c r="Q16" s="13" t="s">
        <v>130</v>
      </c>
    </row>
    <row r="17" spans="1:17" s="22" customFormat="1" ht="22.5" customHeight="1">
      <c r="A17" s="10">
        <f>IF($B17="","-",SUBTOTAL(3,$B$6:$B17))</f>
        <v>12</v>
      </c>
      <c r="B17" s="11" t="s">
        <v>123</v>
      </c>
      <c r="C17" s="11" t="s">
        <v>33</v>
      </c>
      <c r="D17" s="11" t="s">
        <v>46</v>
      </c>
      <c r="E17" s="10">
        <v>8</v>
      </c>
      <c r="F17" s="10">
        <v>10</v>
      </c>
      <c r="G17" s="10">
        <v>6</v>
      </c>
      <c r="H17" s="10">
        <v>5</v>
      </c>
      <c r="I17" s="10">
        <v>10</v>
      </c>
      <c r="J17" s="13">
        <f t="shared" si="0"/>
        <v>31</v>
      </c>
      <c r="K17" s="13">
        <v>6</v>
      </c>
      <c r="L17" s="13">
        <v>2</v>
      </c>
      <c r="M17" s="13">
        <f t="shared" si="1"/>
        <v>8</v>
      </c>
      <c r="N17" s="13">
        <f t="shared" si="2"/>
        <v>39</v>
      </c>
      <c r="O17" s="10" t="s">
        <v>261</v>
      </c>
      <c r="P17" s="14" t="s">
        <v>210</v>
      </c>
      <c r="Q17" s="13" t="s">
        <v>130</v>
      </c>
    </row>
    <row r="18" spans="1:17" ht="22.5" customHeight="1">
      <c r="A18" s="10">
        <f>IF($B18="","-",SUBTOTAL(3,$B$6:$B18))</f>
        <v>13</v>
      </c>
      <c r="B18" s="11" t="s">
        <v>164</v>
      </c>
      <c r="C18" s="11" t="s">
        <v>20</v>
      </c>
      <c r="D18" s="11" t="s">
        <v>25</v>
      </c>
      <c r="E18" s="10">
        <v>8</v>
      </c>
      <c r="F18" s="13">
        <v>10</v>
      </c>
      <c r="G18" s="13">
        <v>2</v>
      </c>
      <c r="H18" s="13">
        <v>7</v>
      </c>
      <c r="I18" s="13">
        <v>9</v>
      </c>
      <c r="J18" s="13">
        <f t="shared" si="0"/>
        <v>28</v>
      </c>
      <c r="K18" s="13">
        <v>9</v>
      </c>
      <c r="L18" s="13">
        <v>1</v>
      </c>
      <c r="M18" s="13">
        <f t="shared" si="1"/>
        <v>10</v>
      </c>
      <c r="N18" s="13">
        <f t="shared" si="2"/>
        <v>38</v>
      </c>
      <c r="O18" s="10" t="s">
        <v>261</v>
      </c>
      <c r="P18" s="14" t="s">
        <v>101</v>
      </c>
      <c r="Q18" s="13" t="s">
        <v>130</v>
      </c>
    </row>
    <row r="19" spans="1:17" ht="22.5" customHeight="1">
      <c r="A19" s="10">
        <f>IF($B19="","-",SUBTOTAL(3,$B$6:$B19))</f>
        <v>14</v>
      </c>
      <c r="B19" s="11" t="s">
        <v>199</v>
      </c>
      <c r="C19" s="11" t="s">
        <v>50</v>
      </c>
      <c r="D19" s="11" t="s">
        <v>36</v>
      </c>
      <c r="E19" s="10">
        <v>8</v>
      </c>
      <c r="F19" s="10">
        <v>10</v>
      </c>
      <c r="G19" s="10">
        <v>1</v>
      </c>
      <c r="H19" s="10">
        <v>10</v>
      </c>
      <c r="I19" s="10">
        <v>2</v>
      </c>
      <c r="J19" s="13">
        <f t="shared" si="0"/>
        <v>23</v>
      </c>
      <c r="K19" s="13">
        <v>9</v>
      </c>
      <c r="L19" s="13">
        <v>5</v>
      </c>
      <c r="M19" s="13">
        <f t="shared" si="1"/>
        <v>14</v>
      </c>
      <c r="N19" s="13">
        <f t="shared" si="2"/>
        <v>37</v>
      </c>
      <c r="O19" s="10" t="s">
        <v>261</v>
      </c>
      <c r="P19" s="14" t="s">
        <v>101</v>
      </c>
      <c r="Q19" s="13" t="s">
        <v>130</v>
      </c>
    </row>
    <row r="20" spans="1:17" ht="22.5" customHeight="1">
      <c r="A20" s="10">
        <f>IF($B20="","-",SUBTOTAL(3,$B$6:$B20))</f>
        <v>15</v>
      </c>
      <c r="B20" s="11" t="s">
        <v>133</v>
      </c>
      <c r="C20" s="11" t="s">
        <v>55</v>
      </c>
      <c r="D20" s="12" t="s">
        <v>37</v>
      </c>
      <c r="E20" s="10">
        <v>8</v>
      </c>
      <c r="F20" s="13">
        <v>7</v>
      </c>
      <c r="G20" s="13">
        <v>6</v>
      </c>
      <c r="H20" s="13">
        <v>2</v>
      </c>
      <c r="I20" s="13">
        <v>10</v>
      </c>
      <c r="J20" s="13">
        <f t="shared" si="0"/>
        <v>25</v>
      </c>
      <c r="K20" s="13">
        <v>7</v>
      </c>
      <c r="L20" s="13">
        <v>5</v>
      </c>
      <c r="M20" s="13">
        <f t="shared" si="1"/>
        <v>12</v>
      </c>
      <c r="N20" s="13">
        <f t="shared" si="2"/>
        <v>37</v>
      </c>
      <c r="O20" s="10" t="s">
        <v>261</v>
      </c>
      <c r="P20" s="14" t="s">
        <v>225</v>
      </c>
      <c r="Q20" s="13" t="s">
        <v>255</v>
      </c>
    </row>
    <row r="21" spans="1:17" ht="22.5" customHeight="1">
      <c r="A21" s="10">
        <f>IF($B21="","-",SUBTOTAL(3,$B$6:$B21))</f>
        <v>16</v>
      </c>
      <c r="B21" s="11" t="s">
        <v>200</v>
      </c>
      <c r="C21" s="11" t="s">
        <v>47</v>
      </c>
      <c r="D21" s="11" t="s">
        <v>38</v>
      </c>
      <c r="E21" s="10">
        <v>8</v>
      </c>
      <c r="F21" s="13">
        <v>10</v>
      </c>
      <c r="G21" s="13">
        <v>3</v>
      </c>
      <c r="H21" s="13">
        <v>3</v>
      </c>
      <c r="I21" s="13">
        <v>10</v>
      </c>
      <c r="J21" s="13">
        <f t="shared" si="0"/>
        <v>26</v>
      </c>
      <c r="K21" s="13">
        <v>9</v>
      </c>
      <c r="L21" s="13">
        <v>0</v>
      </c>
      <c r="M21" s="13">
        <f t="shared" si="1"/>
        <v>9</v>
      </c>
      <c r="N21" s="13">
        <f t="shared" si="2"/>
        <v>35</v>
      </c>
      <c r="O21" s="10" t="s">
        <v>261</v>
      </c>
      <c r="P21" s="14" t="s">
        <v>209</v>
      </c>
      <c r="Q21" s="13" t="s">
        <v>130</v>
      </c>
    </row>
    <row r="22" spans="1:17" ht="22.5" customHeight="1">
      <c r="A22" s="10">
        <f>IF($B22="","-",SUBTOTAL(3,$B$6:$B22))</f>
        <v>17</v>
      </c>
      <c r="B22" s="11" t="s">
        <v>229</v>
      </c>
      <c r="C22" s="11" t="s">
        <v>35</v>
      </c>
      <c r="D22" s="11" t="s">
        <v>143</v>
      </c>
      <c r="E22" s="13">
        <v>8</v>
      </c>
      <c r="F22" s="10">
        <v>2</v>
      </c>
      <c r="G22" s="10">
        <v>6</v>
      </c>
      <c r="H22" s="10">
        <v>3</v>
      </c>
      <c r="I22" s="10">
        <v>10</v>
      </c>
      <c r="J22" s="13">
        <f t="shared" si="0"/>
        <v>21</v>
      </c>
      <c r="K22" s="13">
        <v>8</v>
      </c>
      <c r="L22" s="13">
        <v>6</v>
      </c>
      <c r="M22" s="13">
        <f t="shared" si="1"/>
        <v>14</v>
      </c>
      <c r="N22" s="13">
        <f t="shared" si="2"/>
        <v>35</v>
      </c>
      <c r="O22" s="10" t="s">
        <v>261</v>
      </c>
      <c r="P22" s="14" t="s">
        <v>99</v>
      </c>
      <c r="Q22" s="13" t="s">
        <v>130</v>
      </c>
    </row>
    <row r="23" spans="1:17" ht="22.5" customHeight="1">
      <c r="A23" s="10">
        <f>IF($B23="","-",SUBTOTAL(3,$B$6:$B23))</f>
        <v>18</v>
      </c>
      <c r="B23" s="11" t="s">
        <v>245</v>
      </c>
      <c r="C23" s="11" t="s">
        <v>246</v>
      </c>
      <c r="D23" s="12" t="s">
        <v>247</v>
      </c>
      <c r="E23" s="13">
        <v>8</v>
      </c>
      <c r="F23" s="13">
        <v>7</v>
      </c>
      <c r="G23" s="13">
        <v>6</v>
      </c>
      <c r="H23" s="13">
        <v>10</v>
      </c>
      <c r="I23" s="13">
        <v>5</v>
      </c>
      <c r="J23" s="13">
        <f t="shared" si="0"/>
        <v>28</v>
      </c>
      <c r="K23" s="13">
        <v>0</v>
      </c>
      <c r="L23" s="13">
        <v>6</v>
      </c>
      <c r="M23" s="13">
        <f t="shared" si="1"/>
        <v>6</v>
      </c>
      <c r="N23" s="13">
        <f t="shared" si="2"/>
        <v>34</v>
      </c>
      <c r="O23" s="10" t="s">
        <v>261</v>
      </c>
      <c r="P23" s="14" t="s">
        <v>225</v>
      </c>
      <c r="Q23" s="13" t="s">
        <v>96</v>
      </c>
    </row>
    <row r="24" spans="1:17" ht="22.5" customHeight="1">
      <c r="A24" s="10">
        <f>IF($B24="","-",SUBTOTAL(3,$B$6:$B24))</f>
        <v>19</v>
      </c>
      <c r="B24" s="11" t="s">
        <v>137</v>
      </c>
      <c r="C24" s="11" t="s">
        <v>67</v>
      </c>
      <c r="D24" s="11" t="s">
        <v>25</v>
      </c>
      <c r="E24" s="10">
        <v>8</v>
      </c>
      <c r="F24" s="10">
        <v>5</v>
      </c>
      <c r="G24" s="10">
        <v>6</v>
      </c>
      <c r="H24" s="10">
        <v>3</v>
      </c>
      <c r="I24" s="10">
        <v>9</v>
      </c>
      <c r="J24" s="13">
        <f t="shared" si="0"/>
        <v>23</v>
      </c>
      <c r="K24" s="13">
        <v>8</v>
      </c>
      <c r="L24" s="13">
        <v>3</v>
      </c>
      <c r="M24" s="13">
        <f t="shared" si="1"/>
        <v>11</v>
      </c>
      <c r="N24" s="13">
        <f t="shared" si="2"/>
        <v>34</v>
      </c>
      <c r="O24" s="10" t="s">
        <v>261</v>
      </c>
      <c r="P24" s="14" t="s">
        <v>211</v>
      </c>
      <c r="Q24" s="13" t="s">
        <v>130</v>
      </c>
    </row>
    <row r="25" spans="1:17" ht="22.5" customHeight="1">
      <c r="A25" s="10">
        <f>IF($B25="","-",SUBTOTAL(3,$B$6:$B25))</f>
        <v>20</v>
      </c>
      <c r="B25" s="11" t="s">
        <v>132</v>
      </c>
      <c r="C25" s="11" t="s">
        <v>26</v>
      </c>
      <c r="D25" s="11" t="s">
        <v>36</v>
      </c>
      <c r="E25" s="10">
        <v>8</v>
      </c>
      <c r="F25" s="13">
        <v>8</v>
      </c>
      <c r="G25" s="13">
        <v>5</v>
      </c>
      <c r="H25" s="13">
        <v>5</v>
      </c>
      <c r="I25" s="13">
        <v>9</v>
      </c>
      <c r="J25" s="13">
        <f t="shared" si="0"/>
        <v>27</v>
      </c>
      <c r="K25" s="13">
        <v>6</v>
      </c>
      <c r="L25" s="13">
        <v>1</v>
      </c>
      <c r="M25" s="13">
        <f t="shared" si="1"/>
        <v>7</v>
      </c>
      <c r="N25" s="13">
        <f t="shared" si="2"/>
        <v>34</v>
      </c>
      <c r="O25" s="10" t="s">
        <v>261</v>
      </c>
      <c r="P25" s="14" t="s">
        <v>211</v>
      </c>
      <c r="Q25" s="13" t="s">
        <v>130</v>
      </c>
    </row>
    <row r="26" spans="1:17" ht="22.5" customHeight="1">
      <c r="A26" s="10">
        <f>IF($B26="","-",SUBTOTAL(3,$B$6:$B26))</f>
        <v>21</v>
      </c>
      <c r="B26" s="11" t="s">
        <v>193</v>
      </c>
      <c r="C26" s="11" t="s">
        <v>32</v>
      </c>
      <c r="D26" s="11" t="s">
        <v>194</v>
      </c>
      <c r="E26" s="10">
        <v>8</v>
      </c>
      <c r="F26" s="21">
        <v>9</v>
      </c>
      <c r="G26" s="21">
        <v>0</v>
      </c>
      <c r="H26" s="21">
        <v>4</v>
      </c>
      <c r="I26" s="21">
        <v>4</v>
      </c>
      <c r="J26" s="13">
        <f t="shared" si="0"/>
        <v>17</v>
      </c>
      <c r="K26" s="18">
        <v>9</v>
      </c>
      <c r="L26" s="18">
        <v>3</v>
      </c>
      <c r="M26" s="13">
        <f t="shared" si="1"/>
        <v>12</v>
      </c>
      <c r="N26" s="13">
        <f t="shared" si="2"/>
        <v>29</v>
      </c>
      <c r="O26" s="10"/>
      <c r="P26" s="14" t="s">
        <v>101</v>
      </c>
      <c r="Q26" s="13" t="s">
        <v>130</v>
      </c>
    </row>
    <row r="27" spans="1:17" ht="22.5" customHeight="1">
      <c r="A27" s="10">
        <f>IF($B27="","-",SUBTOTAL(3,$B$6:$B27))</f>
        <v>22</v>
      </c>
      <c r="B27" s="11" t="s">
        <v>136</v>
      </c>
      <c r="C27" s="11" t="s">
        <v>41</v>
      </c>
      <c r="D27" s="11" t="s">
        <v>28</v>
      </c>
      <c r="E27" s="10">
        <v>8</v>
      </c>
      <c r="F27" s="10">
        <v>9</v>
      </c>
      <c r="G27" s="10">
        <v>2</v>
      </c>
      <c r="H27" s="10">
        <v>3</v>
      </c>
      <c r="I27" s="10">
        <v>8</v>
      </c>
      <c r="J27" s="13">
        <f t="shared" si="0"/>
        <v>22</v>
      </c>
      <c r="K27" s="13">
        <v>6</v>
      </c>
      <c r="L27" s="13">
        <v>1</v>
      </c>
      <c r="M27" s="13">
        <f t="shared" si="1"/>
        <v>7</v>
      </c>
      <c r="N27" s="13">
        <f t="shared" si="2"/>
        <v>29</v>
      </c>
      <c r="O27" s="10"/>
      <c r="P27" s="14" t="s">
        <v>210</v>
      </c>
      <c r="Q27" s="13" t="s">
        <v>130</v>
      </c>
    </row>
    <row r="28" spans="1:17" ht="22.5" customHeight="1">
      <c r="A28" s="10">
        <f>IF($B28="","-",SUBTOTAL(3,$B$6:$B28))</f>
        <v>23</v>
      </c>
      <c r="B28" s="11" t="s">
        <v>226</v>
      </c>
      <c r="C28" s="11" t="s">
        <v>33</v>
      </c>
      <c r="D28" s="11" t="s">
        <v>27</v>
      </c>
      <c r="E28" s="13">
        <v>8</v>
      </c>
      <c r="F28" s="10">
        <v>2</v>
      </c>
      <c r="G28" s="10">
        <v>4</v>
      </c>
      <c r="H28" s="10">
        <v>3</v>
      </c>
      <c r="I28" s="10">
        <v>10</v>
      </c>
      <c r="J28" s="13">
        <f t="shared" si="0"/>
        <v>19</v>
      </c>
      <c r="K28" s="13">
        <v>8</v>
      </c>
      <c r="L28" s="13">
        <v>1</v>
      </c>
      <c r="M28" s="13">
        <f t="shared" si="1"/>
        <v>9</v>
      </c>
      <c r="N28" s="13">
        <f t="shared" si="2"/>
        <v>28</v>
      </c>
      <c r="O28" s="10"/>
      <c r="P28" s="14" t="s">
        <v>210</v>
      </c>
      <c r="Q28" s="13" t="s">
        <v>130</v>
      </c>
    </row>
    <row r="29" spans="1:17" ht="22.5" customHeight="1">
      <c r="A29" s="10">
        <f>IF($B29="","-",SUBTOTAL(3,$B$6:$B29))</f>
        <v>24</v>
      </c>
      <c r="B29" s="11" t="s">
        <v>161</v>
      </c>
      <c r="C29" s="11" t="s">
        <v>30</v>
      </c>
      <c r="D29" s="11" t="s">
        <v>44</v>
      </c>
      <c r="E29" s="10">
        <v>8</v>
      </c>
      <c r="F29" s="13">
        <v>1</v>
      </c>
      <c r="G29" s="13">
        <v>6</v>
      </c>
      <c r="H29" s="13">
        <v>6</v>
      </c>
      <c r="I29" s="13">
        <v>10</v>
      </c>
      <c r="J29" s="13">
        <f t="shared" si="0"/>
        <v>23</v>
      </c>
      <c r="K29" s="13">
        <v>4</v>
      </c>
      <c r="L29" s="13">
        <v>1</v>
      </c>
      <c r="M29" s="13">
        <f t="shared" si="1"/>
        <v>5</v>
      </c>
      <c r="N29" s="13">
        <f t="shared" si="2"/>
        <v>28</v>
      </c>
      <c r="O29" s="10"/>
      <c r="P29" s="14" t="s">
        <v>225</v>
      </c>
      <c r="Q29" s="13" t="s">
        <v>256</v>
      </c>
    </row>
    <row r="30" spans="1:17" ht="22.5" customHeight="1">
      <c r="A30" s="10">
        <f>IF($B30="","-",SUBTOTAL(3,$B$6:$B30))</f>
        <v>25</v>
      </c>
      <c r="B30" s="11" t="s">
        <v>126</v>
      </c>
      <c r="C30" s="11" t="s">
        <v>35</v>
      </c>
      <c r="D30" s="11" t="s">
        <v>12</v>
      </c>
      <c r="E30" s="10">
        <v>8</v>
      </c>
      <c r="F30" s="10">
        <v>4</v>
      </c>
      <c r="G30" s="10">
        <v>2</v>
      </c>
      <c r="H30" s="10">
        <v>4</v>
      </c>
      <c r="I30" s="10">
        <v>7</v>
      </c>
      <c r="J30" s="13">
        <f t="shared" si="0"/>
        <v>17</v>
      </c>
      <c r="K30" s="13">
        <v>10</v>
      </c>
      <c r="L30" s="13">
        <v>1</v>
      </c>
      <c r="M30" s="13">
        <f t="shared" si="1"/>
        <v>11</v>
      </c>
      <c r="N30" s="13">
        <f t="shared" si="2"/>
        <v>28</v>
      </c>
      <c r="O30" s="10"/>
      <c r="P30" s="14" t="s">
        <v>225</v>
      </c>
      <c r="Q30" s="13" t="s">
        <v>130</v>
      </c>
    </row>
    <row r="31" spans="1:17" ht="22.5" customHeight="1">
      <c r="A31" s="10">
        <f>IF($B31="","-",SUBTOTAL(3,$B$6:$B31))</f>
        <v>26</v>
      </c>
      <c r="B31" s="11" t="s">
        <v>197</v>
      </c>
      <c r="C31" s="11" t="s">
        <v>62</v>
      </c>
      <c r="D31" s="12" t="s">
        <v>12</v>
      </c>
      <c r="E31" s="13">
        <v>8</v>
      </c>
      <c r="F31" s="13">
        <v>1</v>
      </c>
      <c r="G31" s="13">
        <v>6</v>
      </c>
      <c r="H31" s="13">
        <v>2</v>
      </c>
      <c r="I31" s="13">
        <v>0</v>
      </c>
      <c r="J31" s="13">
        <f t="shared" si="0"/>
        <v>9</v>
      </c>
      <c r="K31" s="13">
        <v>9</v>
      </c>
      <c r="L31" s="13">
        <v>9</v>
      </c>
      <c r="M31" s="13">
        <f t="shared" si="1"/>
        <v>18</v>
      </c>
      <c r="N31" s="13">
        <f t="shared" si="2"/>
        <v>27</v>
      </c>
      <c r="O31" s="10"/>
      <c r="P31" s="14" t="s">
        <v>225</v>
      </c>
      <c r="Q31" s="13" t="s">
        <v>253</v>
      </c>
    </row>
    <row r="32" spans="1:17" ht="22.5" customHeight="1">
      <c r="A32" s="10">
        <f>IF($B32="","-",SUBTOTAL(3,$B$6:$B32))</f>
        <v>27</v>
      </c>
      <c r="B32" s="11" t="s">
        <v>145</v>
      </c>
      <c r="C32" s="11" t="s">
        <v>61</v>
      </c>
      <c r="D32" s="11" t="s">
        <v>12</v>
      </c>
      <c r="E32" s="10">
        <v>8</v>
      </c>
      <c r="F32" s="10">
        <v>2</v>
      </c>
      <c r="G32" s="10">
        <v>1</v>
      </c>
      <c r="H32" s="10">
        <v>4</v>
      </c>
      <c r="I32" s="10">
        <v>10</v>
      </c>
      <c r="J32" s="13">
        <f t="shared" si="0"/>
        <v>17</v>
      </c>
      <c r="K32" s="13">
        <v>8</v>
      </c>
      <c r="L32" s="13">
        <v>1</v>
      </c>
      <c r="M32" s="13">
        <f t="shared" si="1"/>
        <v>9</v>
      </c>
      <c r="N32" s="13">
        <f t="shared" si="2"/>
        <v>26</v>
      </c>
      <c r="O32" s="10"/>
      <c r="P32" s="14" t="s">
        <v>114</v>
      </c>
      <c r="Q32" s="13" t="s">
        <v>130</v>
      </c>
    </row>
    <row r="33" spans="1:17" ht="22.5" customHeight="1">
      <c r="A33" s="10">
        <f>IF($B33="","-",SUBTOTAL(3,$B$6:$B33))</f>
        <v>28</v>
      </c>
      <c r="B33" s="11" t="s">
        <v>83</v>
      </c>
      <c r="C33" s="11" t="s">
        <v>30</v>
      </c>
      <c r="D33" s="11" t="s">
        <v>27</v>
      </c>
      <c r="E33" s="10">
        <v>8</v>
      </c>
      <c r="F33" s="10">
        <v>10</v>
      </c>
      <c r="G33" s="10">
        <v>2</v>
      </c>
      <c r="H33" s="10">
        <v>4</v>
      </c>
      <c r="I33" s="10">
        <v>10</v>
      </c>
      <c r="J33" s="13">
        <f t="shared" si="0"/>
        <v>26</v>
      </c>
      <c r="K33" s="13" t="s">
        <v>249</v>
      </c>
      <c r="L33" s="13" t="s">
        <v>249</v>
      </c>
      <c r="M33" s="13">
        <v>0</v>
      </c>
      <c r="N33" s="13">
        <f t="shared" si="2"/>
        <v>26</v>
      </c>
      <c r="O33" s="10"/>
      <c r="P33" s="14" t="s">
        <v>163</v>
      </c>
      <c r="Q33" s="13" t="s">
        <v>130</v>
      </c>
    </row>
    <row r="34" spans="1:17" ht="22.5" customHeight="1">
      <c r="A34" s="10">
        <f>IF($B34="","-",SUBTOTAL(3,$B$6:$B34))</f>
        <v>29</v>
      </c>
      <c r="B34" s="15" t="s">
        <v>146</v>
      </c>
      <c r="C34" s="15" t="s">
        <v>107</v>
      </c>
      <c r="D34" s="15" t="s">
        <v>60</v>
      </c>
      <c r="E34" s="13">
        <v>8</v>
      </c>
      <c r="F34" s="13">
        <v>7</v>
      </c>
      <c r="G34" s="13">
        <v>5</v>
      </c>
      <c r="H34" s="13">
        <v>5</v>
      </c>
      <c r="I34" s="13">
        <v>0</v>
      </c>
      <c r="J34" s="13">
        <f t="shared" si="0"/>
        <v>17</v>
      </c>
      <c r="K34" s="13">
        <v>8</v>
      </c>
      <c r="L34" s="13">
        <v>1</v>
      </c>
      <c r="M34" s="13">
        <f t="shared" ref="M34:M46" si="3">ROUND(K34,0)+ROUND(L34,0)</f>
        <v>9</v>
      </c>
      <c r="N34" s="13">
        <f t="shared" si="2"/>
        <v>26</v>
      </c>
      <c r="O34" s="10"/>
      <c r="P34" s="14" t="s">
        <v>159</v>
      </c>
      <c r="Q34" s="13" t="s">
        <v>92</v>
      </c>
    </row>
    <row r="35" spans="1:17" ht="22.5" customHeight="1">
      <c r="A35" s="10">
        <f>IF($B35="","-",SUBTOTAL(3,$B$6:$B35))</f>
        <v>30</v>
      </c>
      <c r="B35" s="11" t="s">
        <v>147</v>
      </c>
      <c r="C35" s="11" t="s">
        <v>58</v>
      </c>
      <c r="D35" s="11" t="s">
        <v>70</v>
      </c>
      <c r="E35" s="10">
        <v>8</v>
      </c>
      <c r="F35" s="10">
        <v>2</v>
      </c>
      <c r="G35" s="10">
        <v>1</v>
      </c>
      <c r="H35" s="10">
        <v>3</v>
      </c>
      <c r="I35" s="10">
        <v>6</v>
      </c>
      <c r="J35" s="13">
        <f t="shared" si="0"/>
        <v>12</v>
      </c>
      <c r="K35" s="13">
        <v>9</v>
      </c>
      <c r="L35" s="13">
        <v>2</v>
      </c>
      <c r="M35" s="13">
        <f t="shared" si="3"/>
        <v>11</v>
      </c>
      <c r="N35" s="13">
        <f t="shared" si="2"/>
        <v>23</v>
      </c>
      <c r="O35" s="10"/>
      <c r="P35" s="14" t="s">
        <v>148</v>
      </c>
      <c r="Q35" s="13" t="s">
        <v>130</v>
      </c>
    </row>
    <row r="36" spans="1:17" ht="22.5" customHeight="1">
      <c r="A36" s="10">
        <f>IF($B36="","-",SUBTOTAL(3,$B$6:$B36))</f>
        <v>31</v>
      </c>
      <c r="B36" s="11" t="s">
        <v>125</v>
      </c>
      <c r="C36" s="11" t="s">
        <v>158</v>
      </c>
      <c r="D36" s="11" t="s">
        <v>13</v>
      </c>
      <c r="E36" s="10">
        <v>8</v>
      </c>
      <c r="F36" s="21">
        <v>8</v>
      </c>
      <c r="G36" s="21">
        <v>2</v>
      </c>
      <c r="H36" s="21">
        <v>2</v>
      </c>
      <c r="I36" s="21">
        <v>1</v>
      </c>
      <c r="J36" s="13">
        <f t="shared" si="0"/>
        <v>13</v>
      </c>
      <c r="K36" s="18">
        <v>8</v>
      </c>
      <c r="L36" s="18">
        <v>1</v>
      </c>
      <c r="M36" s="13">
        <f t="shared" si="3"/>
        <v>9</v>
      </c>
      <c r="N36" s="13">
        <f t="shared" si="2"/>
        <v>22</v>
      </c>
      <c r="O36" s="14"/>
      <c r="P36" s="14" t="s">
        <v>179</v>
      </c>
      <c r="Q36" s="13" t="s">
        <v>130</v>
      </c>
    </row>
    <row r="37" spans="1:17" s="22" customFormat="1" ht="22.5" customHeight="1">
      <c r="A37" s="10">
        <f>IF($B37="","-",SUBTOTAL(3,$B$6:$B37))</f>
        <v>32</v>
      </c>
      <c r="B37" s="11" t="s">
        <v>131</v>
      </c>
      <c r="C37" s="11" t="s">
        <v>33</v>
      </c>
      <c r="D37" s="11" t="s">
        <v>27</v>
      </c>
      <c r="E37" s="13">
        <v>8</v>
      </c>
      <c r="F37" s="10">
        <v>8</v>
      </c>
      <c r="G37" s="10">
        <v>1</v>
      </c>
      <c r="H37" s="10">
        <v>3</v>
      </c>
      <c r="I37" s="10">
        <v>8</v>
      </c>
      <c r="J37" s="13">
        <f t="shared" si="0"/>
        <v>20</v>
      </c>
      <c r="K37" s="13">
        <v>2</v>
      </c>
      <c r="L37" s="13">
        <v>0</v>
      </c>
      <c r="M37" s="13">
        <f t="shared" si="3"/>
        <v>2</v>
      </c>
      <c r="N37" s="13">
        <f t="shared" si="2"/>
        <v>22</v>
      </c>
      <c r="O37" s="10"/>
      <c r="P37" s="14" t="s">
        <v>225</v>
      </c>
      <c r="Q37" s="13" t="s">
        <v>130</v>
      </c>
    </row>
    <row r="38" spans="1:17" ht="22.5" customHeight="1">
      <c r="A38" s="10">
        <f>IF($B38="","-",SUBTOTAL(3,$B$6:$B38))</f>
        <v>33</v>
      </c>
      <c r="B38" s="11" t="s">
        <v>190</v>
      </c>
      <c r="C38" s="11" t="s">
        <v>62</v>
      </c>
      <c r="D38" s="12" t="s">
        <v>27</v>
      </c>
      <c r="E38" s="10">
        <v>8</v>
      </c>
      <c r="F38" s="13">
        <v>0</v>
      </c>
      <c r="G38" s="13">
        <v>1</v>
      </c>
      <c r="H38" s="13">
        <v>3</v>
      </c>
      <c r="I38" s="13">
        <v>7</v>
      </c>
      <c r="J38" s="13">
        <f t="shared" ref="J38:J69" si="4">SUM(F38:I38)</f>
        <v>11</v>
      </c>
      <c r="K38" s="13">
        <v>8</v>
      </c>
      <c r="L38" s="13">
        <v>2</v>
      </c>
      <c r="M38" s="13">
        <f t="shared" si="3"/>
        <v>10</v>
      </c>
      <c r="N38" s="13">
        <f t="shared" ref="N38:N69" si="5">J38+M38</f>
        <v>21</v>
      </c>
      <c r="O38" s="10"/>
      <c r="P38" s="14" t="s">
        <v>225</v>
      </c>
      <c r="Q38" s="13" t="s">
        <v>258</v>
      </c>
    </row>
    <row r="39" spans="1:17" ht="22.5" customHeight="1">
      <c r="A39" s="10">
        <f>IF($B39="","-",SUBTOTAL(3,$B$6:$B39))</f>
        <v>34</v>
      </c>
      <c r="B39" s="11" t="s">
        <v>124</v>
      </c>
      <c r="C39" s="11" t="s">
        <v>10</v>
      </c>
      <c r="D39" s="12" t="s">
        <v>21</v>
      </c>
      <c r="E39" s="10">
        <v>8</v>
      </c>
      <c r="F39" s="10">
        <v>7</v>
      </c>
      <c r="G39" s="10">
        <v>0</v>
      </c>
      <c r="H39" s="10">
        <v>5</v>
      </c>
      <c r="I39" s="10">
        <v>0</v>
      </c>
      <c r="J39" s="13">
        <f t="shared" si="4"/>
        <v>12</v>
      </c>
      <c r="K39" s="13">
        <v>9</v>
      </c>
      <c r="L39" s="13">
        <v>0</v>
      </c>
      <c r="M39" s="13">
        <f t="shared" si="3"/>
        <v>9</v>
      </c>
      <c r="N39" s="13">
        <f t="shared" si="5"/>
        <v>21</v>
      </c>
      <c r="O39" s="10"/>
      <c r="P39" s="14" t="s">
        <v>225</v>
      </c>
      <c r="Q39" s="13" t="s">
        <v>257</v>
      </c>
    </row>
    <row r="40" spans="1:17" ht="22.5" customHeight="1">
      <c r="A40" s="10">
        <f>IF($B40="","-",SUBTOTAL(3,$B$6:$B40))</f>
        <v>35</v>
      </c>
      <c r="B40" s="15" t="s">
        <v>203</v>
      </c>
      <c r="C40" s="15" t="s">
        <v>26</v>
      </c>
      <c r="D40" s="15" t="s">
        <v>27</v>
      </c>
      <c r="E40" s="13">
        <v>8</v>
      </c>
      <c r="F40" s="10">
        <v>8</v>
      </c>
      <c r="G40" s="10">
        <v>0</v>
      </c>
      <c r="H40" s="10">
        <v>0</v>
      </c>
      <c r="I40" s="10">
        <v>2</v>
      </c>
      <c r="J40" s="13">
        <f t="shared" si="4"/>
        <v>10</v>
      </c>
      <c r="K40" s="13">
        <v>9</v>
      </c>
      <c r="L40" s="13">
        <v>0</v>
      </c>
      <c r="M40" s="13">
        <f t="shared" si="3"/>
        <v>9</v>
      </c>
      <c r="N40" s="13">
        <f t="shared" si="5"/>
        <v>19</v>
      </c>
      <c r="O40" s="10"/>
      <c r="P40" s="14" t="s">
        <v>75</v>
      </c>
      <c r="Q40" s="13" t="s">
        <v>73</v>
      </c>
    </row>
    <row r="41" spans="1:17" s="22" customFormat="1" ht="22.5" customHeight="1">
      <c r="A41" s="10">
        <f>IF($B41="","-",SUBTOTAL(3,$B$6:$B41))</f>
        <v>36</v>
      </c>
      <c r="B41" s="17" t="s">
        <v>239</v>
      </c>
      <c r="C41" s="17" t="s">
        <v>66</v>
      </c>
      <c r="D41" s="17" t="s">
        <v>36</v>
      </c>
      <c r="E41" s="18">
        <v>8</v>
      </c>
      <c r="F41" s="27">
        <v>2</v>
      </c>
      <c r="G41" s="27">
        <v>0</v>
      </c>
      <c r="H41" s="27">
        <v>5</v>
      </c>
      <c r="I41" s="27">
        <v>0</v>
      </c>
      <c r="J41" s="13">
        <f t="shared" si="4"/>
        <v>7</v>
      </c>
      <c r="K41" s="13">
        <v>9</v>
      </c>
      <c r="L41" s="13">
        <v>3</v>
      </c>
      <c r="M41" s="13">
        <f t="shared" si="3"/>
        <v>12</v>
      </c>
      <c r="N41" s="13">
        <f t="shared" si="5"/>
        <v>19</v>
      </c>
      <c r="O41" s="10"/>
      <c r="P41" s="19" t="s">
        <v>109</v>
      </c>
      <c r="Q41" s="13" t="s">
        <v>130</v>
      </c>
    </row>
    <row r="42" spans="1:17" ht="22.5" customHeight="1">
      <c r="A42" s="10">
        <f>IF($B42="","-",SUBTOTAL(3,$B$6:$B42))</f>
        <v>37</v>
      </c>
      <c r="B42" s="11" t="s">
        <v>142</v>
      </c>
      <c r="C42" s="11" t="s">
        <v>55</v>
      </c>
      <c r="D42" s="11" t="s">
        <v>12</v>
      </c>
      <c r="E42" s="10">
        <v>8</v>
      </c>
      <c r="F42" s="21">
        <v>2</v>
      </c>
      <c r="G42" s="21">
        <v>1</v>
      </c>
      <c r="H42" s="21">
        <v>3</v>
      </c>
      <c r="I42" s="21">
        <v>0</v>
      </c>
      <c r="J42" s="13">
        <f t="shared" si="4"/>
        <v>6</v>
      </c>
      <c r="K42" s="18">
        <v>8</v>
      </c>
      <c r="L42" s="18">
        <v>0</v>
      </c>
      <c r="M42" s="13">
        <f t="shared" si="3"/>
        <v>8</v>
      </c>
      <c r="N42" s="13">
        <f t="shared" si="5"/>
        <v>14</v>
      </c>
      <c r="O42" s="10"/>
      <c r="P42" s="14" t="s">
        <v>116</v>
      </c>
      <c r="Q42" s="13" t="s">
        <v>130</v>
      </c>
    </row>
    <row r="43" spans="1:17" ht="22.5" customHeight="1">
      <c r="A43" s="10">
        <f>IF($B43="","-",SUBTOTAL(3,$B$6:$B43))</f>
        <v>38</v>
      </c>
      <c r="B43" s="11" t="s">
        <v>227</v>
      </c>
      <c r="C43" s="11" t="s">
        <v>65</v>
      </c>
      <c r="D43" s="11" t="s">
        <v>228</v>
      </c>
      <c r="E43" s="13">
        <v>8</v>
      </c>
      <c r="F43" s="13">
        <v>1</v>
      </c>
      <c r="G43" s="13">
        <v>2</v>
      </c>
      <c r="H43" s="13">
        <v>1</v>
      </c>
      <c r="I43" s="13">
        <v>0</v>
      </c>
      <c r="J43" s="13">
        <f t="shared" si="4"/>
        <v>4</v>
      </c>
      <c r="K43" s="13">
        <v>9</v>
      </c>
      <c r="L43" s="13">
        <v>1</v>
      </c>
      <c r="M43" s="13">
        <f t="shared" si="3"/>
        <v>10</v>
      </c>
      <c r="N43" s="13">
        <f t="shared" si="5"/>
        <v>14</v>
      </c>
      <c r="O43" s="10"/>
      <c r="P43" s="14" t="s">
        <v>210</v>
      </c>
      <c r="Q43" s="13" t="s">
        <v>130</v>
      </c>
    </row>
    <row r="44" spans="1:17" ht="22.5" customHeight="1">
      <c r="A44" s="10">
        <f>IF($B44="","-",SUBTOTAL(3,$B$6:$B44))</f>
        <v>39</v>
      </c>
      <c r="B44" s="11" t="s">
        <v>128</v>
      </c>
      <c r="C44" s="11" t="s">
        <v>41</v>
      </c>
      <c r="D44" s="11" t="s">
        <v>27</v>
      </c>
      <c r="E44" s="10">
        <v>8</v>
      </c>
      <c r="F44" s="21">
        <v>2</v>
      </c>
      <c r="G44" s="21">
        <v>0</v>
      </c>
      <c r="H44" s="21">
        <v>2</v>
      </c>
      <c r="I44" s="21">
        <v>0</v>
      </c>
      <c r="J44" s="13">
        <f t="shared" si="4"/>
        <v>4</v>
      </c>
      <c r="K44" s="18">
        <v>9</v>
      </c>
      <c r="L44" s="18">
        <v>1</v>
      </c>
      <c r="M44" s="13">
        <f t="shared" si="3"/>
        <v>10</v>
      </c>
      <c r="N44" s="13">
        <f t="shared" si="5"/>
        <v>14</v>
      </c>
      <c r="O44" s="10"/>
      <c r="P44" s="14" t="s">
        <v>211</v>
      </c>
      <c r="Q44" s="13" t="s">
        <v>130</v>
      </c>
    </row>
    <row r="45" spans="1:17" ht="22.5" customHeight="1">
      <c r="A45" s="10">
        <f>IF($B45="","-",SUBTOTAL(3,$B$6:$B45))</f>
        <v>40</v>
      </c>
      <c r="B45" s="11" t="s">
        <v>196</v>
      </c>
      <c r="C45" s="11" t="s">
        <v>41</v>
      </c>
      <c r="D45" s="12" t="s">
        <v>28</v>
      </c>
      <c r="E45" s="13">
        <v>8</v>
      </c>
      <c r="F45" s="13">
        <v>0</v>
      </c>
      <c r="G45" s="13">
        <v>0</v>
      </c>
      <c r="H45" s="13">
        <v>2</v>
      </c>
      <c r="I45" s="13">
        <v>0</v>
      </c>
      <c r="J45" s="13">
        <f t="shared" si="4"/>
        <v>2</v>
      </c>
      <c r="K45" s="13">
        <v>9</v>
      </c>
      <c r="L45" s="13">
        <v>2</v>
      </c>
      <c r="M45" s="13">
        <f t="shared" si="3"/>
        <v>11</v>
      </c>
      <c r="N45" s="13">
        <f t="shared" si="5"/>
        <v>13</v>
      </c>
      <c r="O45" s="10"/>
      <c r="P45" s="14" t="s">
        <v>225</v>
      </c>
      <c r="Q45" s="13" t="s">
        <v>259</v>
      </c>
    </row>
    <row r="46" spans="1:17" ht="22.5" customHeight="1">
      <c r="A46" s="10">
        <f>IF($B46="","-",SUBTOTAL(3,$B$6:$B46))</f>
        <v>41</v>
      </c>
      <c r="B46" s="11" t="s">
        <v>182</v>
      </c>
      <c r="C46" s="11" t="s">
        <v>17</v>
      </c>
      <c r="D46" s="11" t="s">
        <v>15</v>
      </c>
      <c r="E46" s="10">
        <v>8</v>
      </c>
      <c r="F46" s="13">
        <v>3</v>
      </c>
      <c r="G46" s="13">
        <v>0</v>
      </c>
      <c r="H46" s="13">
        <v>0</v>
      </c>
      <c r="I46" s="13">
        <v>2</v>
      </c>
      <c r="J46" s="13">
        <f t="shared" si="4"/>
        <v>5</v>
      </c>
      <c r="K46" s="13">
        <v>6</v>
      </c>
      <c r="L46" s="13">
        <v>0</v>
      </c>
      <c r="M46" s="13">
        <f t="shared" si="3"/>
        <v>6</v>
      </c>
      <c r="N46" s="13">
        <f t="shared" si="5"/>
        <v>11</v>
      </c>
      <c r="O46" s="10"/>
      <c r="P46" s="14" t="s">
        <v>212</v>
      </c>
      <c r="Q46" s="13" t="s">
        <v>130</v>
      </c>
    </row>
    <row r="47" spans="1:17" ht="22.5" customHeight="1">
      <c r="A47" s="10">
        <f>IF($B47="","-",SUBTOTAL(3,$B$6:$B47))</f>
        <v>42</v>
      </c>
      <c r="B47" s="11" t="s">
        <v>82</v>
      </c>
      <c r="C47" s="11" t="s">
        <v>14</v>
      </c>
      <c r="D47" s="11" t="s">
        <v>13</v>
      </c>
      <c r="E47" s="13">
        <v>8</v>
      </c>
      <c r="F47" s="10">
        <v>6</v>
      </c>
      <c r="G47" s="10">
        <v>0</v>
      </c>
      <c r="H47" s="10">
        <v>2</v>
      </c>
      <c r="I47" s="10">
        <v>3</v>
      </c>
      <c r="J47" s="13">
        <f t="shared" si="4"/>
        <v>11</v>
      </c>
      <c r="K47" s="13" t="s">
        <v>249</v>
      </c>
      <c r="L47" s="13" t="s">
        <v>249</v>
      </c>
      <c r="M47" s="13">
        <v>0</v>
      </c>
      <c r="N47" s="13">
        <f t="shared" si="5"/>
        <v>11</v>
      </c>
      <c r="O47" s="10"/>
      <c r="P47" s="14" t="s">
        <v>80</v>
      </c>
      <c r="Q47" s="13" t="s">
        <v>81</v>
      </c>
    </row>
    <row r="48" spans="1:17" s="9" customFormat="1" ht="22.5" customHeight="1">
      <c r="A48" s="10">
        <f>IF($B48="","-",SUBTOTAL(3,$B$6:$B48))</f>
        <v>43</v>
      </c>
      <c r="B48" s="11" t="s">
        <v>205</v>
      </c>
      <c r="C48" s="11" t="s">
        <v>64</v>
      </c>
      <c r="D48" s="11" t="s">
        <v>27</v>
      </c>
      <c r="E48" s="10">
        <v>8</v>
      </c>
      <c r="F48" s="10">
        <v>0</v>
      </c>
      <c r="G48" s="10">
        <v>2</v>
      </c>
      <c r="H48" s="10">
        <v>4</v>
      </c>
      <c r="I48" s="10">
        <v>0</v>
      </c>
      <c r="J48" s="13">
        <f t="shared" si="4"/>
        <v>6</v>
      </c>
      <c r="K48" s="13">
        <v>4</v>
      </c>
      <c r="L48" s="13">
        <v>0</v>
      </c>
      <c r="M48" s="13">
        <f>ROUND(K48,0)+ROUND(L48,0)</f>
        <v>4</v>
      </c>
      <c r="N48" s="13">
        <f t="shared" si="5"/>
        <v>10</v>
      </c>
      <c r="O48" s="10"/>
      <c r="P48" s="14" t="s">
        <v>77</v>
      </c>
      <c r="Q48" s="10" t="s">
        <v>78</v>
      </c>
    </row>
    <row r="49" spans="1:17" s="9" customFormat="1" ht="22.5" customHeight="1">
      <c r="A49" s="10">
        <f>IF($B49="","-",SUBTOTAL(3,$B$6:$B49))</f>
        <v>44</v>
      </c>
      <c r="B49" s="11" t="s">
        <v>189</v>
      </c>
      <c r="C49" s="11" t="s">
        <v>61</v>
      </c>
      <c r="D49" s="12" t="s">
        <v>9</v>
      </c>
      <c r="E49" s="13">
        <v>8</v>
      </c>
      <c r="F49" s="10">
        <v>1</v>
      </c>
      <c r="G49" s="10">
        <v>0</v>
      </c>
      <c r="H49" s="10">
        <v>1</v>
      </c>
      <c r="I49" s="10">
        <v>0</v>
      </c>
      <c r="J49" s="13">
        <f t="shared" si="4"/>
        <v>2</v>
      </c>
      <c r="K49" s="13">
        <v>5</v>
      </c>
      <c r="L49" s="13">
        <v>1</v>
      </c>
      <c r="M49" s="13">
        <f>ROUND(K49,0)+ROUND(L49,0)</f>
        <v>6</v>
      </c>
      <c r="N49" s="13">
        <f t="shared" si="5"/>
        <v>8</v>
      </c>
      <c r="O49" s="10"/>
      <c r="P49" s="14" t="s">
        <v>225</v>
      </c>
      <c r="Q49" s="13" t="s">
        <v>257</v>
      </c>
    </row>
    <row r="50" spans="1:17" s="9" customFormat="1" ht="22.5" customHeight="1">
      <c r="A50" s="10">
        <f>IF($B50="","-",SUBTOTAL(3,$B$6:$B50))</f>
        <v>45</v>
      </c>
      <c r="B50" s="11" t="s">
        <v>183</v>
      </c>
      <c r="C50" s="11" t="s">
        <v>54</v>
      </c>
      <c r="D50" s="11" t="s">
        <v>11</v>
      </c>
      <c r="E50" s="13">
        <v>8</v>
      </c>
      <c r="F50" s="10">
        <v>1</v>
      </c>
      <c r="G50" s="10">
        <v>1</v>
      </c>
      <c r="H50" s="10">
        <v>1</v>
      </c>
      <c r="I50" s="10">
        <v>0</v>
      </c>
      <c r="J50" s="13">
        <f t="shared" si="4"/>
        <v>3</v>
      </c>
      <c r="K50" s="13">
        <v>5</v>
      </c>
      <c r="L50" s="13">
        <v>0</v>
      </c>
      <c r="M50" s="13">
        <f>ROUND(K50,0)+ROUND(L50,0)</f>
        <v>5</v>
      </c>
      <c r="N50" s="13">
        <f t="shared" si="5"/>
        <v>8</v>
      </c>
      <c r="O50" s="10"/>
      <c r="P50" s="14" t="s">
        <v>214</v>
      </c>
      <c r="Q50" s="13" t="s">
        <v>130</v>
      </c>
    </row>
    <row r="51" spans="1:17" s="9" customFormat="1" ht="22.5" customHeight="1">
      <c r="A51" s="10">
        <f>IF($B51="","-",SUBTOTAL(3,$B$6:$B51))</f>
        <v>46</v>
      </c>
      <c r="B51" s="11" t="s">
        <v>138</v>
      </c>
      <c r="C51" s="11" t="s">
        <v>139</v>
      </c>
      <c r="D51" s="11" t="s">
        <v>140</v>
      </c>
      <c r="E51" s="13">
        <v>8</v>
      </c>
      <c r="F51" s="27">
        <v>1</v>
      </c>
      <c r="G51" s="27">
        <v>2</v>
      </c>
      <c r="H51" s="27">
        <v>0</v>
      </c>
      <c r="I51" s="27">
        <v>3</v>
      </c>
      <c r="J51" s="13">
        <f t="shared" si="4"/>
        <v>6</v>
      </c>
      <c r="K51" s="28" t="s">
        <v>249</v>
      </c>
      <c r="L51" s="28" t="s">
        <v>249</v>
      </c>
      <c r="M51" s="13">
        <v>0</v>
      </c>
      <c r="N51" s="13">
        <f t="shared" si="5"/>
        <v>6</v>
      </c>
      <c r="O51" s="14"/>
      <c r="P51" s="14" t="s">
        <v>141</v>
      </c>
      <c r="Q51" s="13" t="s">
        <v>76</v>
      </c>
    </row>
    <row r="52" spans="1:17" s="9" customFormat="1" ht="22.5" customHeight="1">
      <c r="A52" s="10">
        <f>IF($B52="","-",SUBTOTAL(3,$B$6:$B52))</f>
        <v>47</v>
      </c>
      <c r="B52" s="11" t="s">
        <v>144</v>
      </c>
      <c r="C52" s="11" t="s">
        <v>55</v>
      </c>
      <c r="D52" s="11" t="s">
        <v>36</v>
      </c>
      <c r="E52" s="13">
        <v>8</v>
      </c>
      <c r="F52" s="13">
        <v>0</v>
      </c>
      <c r="G52" s="13">
        <v>0</v>
      </c>
      <c r="H52" s="13">
        <v>2</v>
      </c>
      <c r="I52" s="13">
        <v>0</v>
      </c>
      <c r="J52" s="13">
        <f t="shared" si="4"/>
        <v>2</v>
      </c>
      <c r="K52" s="13" t="s">
        <v>249</v>
      </c>
      <c r="L52" s="13" t="s">
        <v>249</v>
      </c>
      <c r="M52" s="13">
        <v>0</v>
      </c>
      <c r="N52" s="13">
        <f t="shared" si="5"/>
        <v>2</v>
      </c>
      <c r="O52" s="13"/>
      <c r="P52" s="14" t="s">
        <v>90</v>
      </c>
      <c r="Q52" s="13" t="s">
        <v>89</v>
      </c>
    </row>
    <row r="53" spans="1:17" s="9" customFormat="1" ht="22.5" customHeight="1">
      <c r="A53" s="10">
        <f>IF($B53="","-",SUBTOTAL(3,$B$6:$B53))</f>
        <v>48</v>
      </c>
      <c r="B53" s="11" t="s">
        <v>224</v>
      </c>
      <c r="C53" s="11" t="s">
        <v>49</v>
      </c>
      <c r="D53" s="11" t="s">
        <v>71</v>
      </c>
      <c r="E53" s="13">
        <v>8</v>
      </c>
      <c r="F53" s="13">
        <v>0</v>
      </c>
      <c r="G53" s="13">
        <v>1</v>
      </c>
      <c r="H53" s="13">
        <v>0</v>
      </c>
      <c r="I53" s="13">
        <v>0</v>
      </c>
      <c r="J53" s="13">
        <f t="shared" si="4"/>
        <v>1</v>
      </c>
      <c r="K53" s="13" t="s">
        <v>249</v>
      </c>
      <c r="L53" s="13" t="s">
        <v>249</v>
      </c>
      <c r="M53" s="13">
        <v>0</v>
      </c>
      <c r="N53" s="13">
        <f t="shared" si="5"/>
        <v>1</v>
      </c>
      <c r="O53" s="10"/>
      <c r="P53" s="14" t="s">
        <v>222</v>
      </c>
      <c r="Q53" s="13" t="s">
        <v>223</v>
      </c>
    </row>
    <row r="54" spans="1:17" s="9" customFormat="1" ht="22.5" customHeight="1">
      <c r="A54" s="10">
        <f>IF($B54="","-",SUBTOTAL(3,$B$6:$B54))</f>
        <v>49</v>
      </c>
      <c r="B54" s="11" t="s">
        <v>275</v>
      </c>
      <c r="C54" s="11" t="s">
        <v>61</v>
      </c>
      <c r="D54" s="11" t="s">
        <v>12</v>
      </c>
      <c r="E54" s="13">
        <v>8</v>
      </c>
      <c r="F54" s="13" t="s">
        <v>249</v>
      </c>
      <c r="G54" s="13" t="s">
        <v>249</v>
      </c>
      <c r="H54" s="13" t="s">
        <v>249</v>
      </c>
      <c r="I54" s="13" t="s">
        <v>249</v>
      </c>
      <c r="J54" s="13">
        <f t="shared" si="4"/>
        <v>0</v>
      </c>
      <c r="K54" s="13" t="s">
        <v>249</v>
      </c>
      <c r="L54" s="13" t="s">
        <v>249</v>
      </c>
      <c r="M54" s="13">
        <v>0</v>
      </c>
      <c r="N54" s="13">
        <f t="shared" si="5"/>
        <v>0</v>
      </c>
      <c r="O54" s="10"/>
      <c r="P54" s="14" t="s">
        <v>276</v>
      </c>
      <c r="Q54" s="13" t="s">
        <v>257</v>
      </c>
    </row>
    <row r="55" spans="1:17" s="9" customFormat="1" ht="22.5" customHeight="1">
      <c r="A55" s="10">
        <f>IF($B55="","-",SUBTOTAL(3,$B$6:$B55))</f>
        <v>50</v>
      </c>
      <c r="B55" s="11" t="s">
        <v>277</v>
      </c>
      <c r="C55" s="11" t="s">
        <v>58</v>
      </c>
      <c r="D55" s="11" t="s">
        <v>278</v>
      </c>
      <c r="E55" s="13">
        <v>8</v>
      </c>
      <c r="F55" s="13" t="s">
        <v>249</v>
      </c>
      <c r="G55" s="13" t="s">
        <v>249</v>
      </c>
      <c r="H55" s="13" t="s">
        <v>249</v>
      </c>
      <c r="I55" s="13" t="s">
        <v>249</v>
      </c>
      <c r="J55" s="13">
        <f t="shared" si="4"/>
        <v>0</v>
      </c>
      <c r="K55" s="13" t="s">
        <v>249</v>
      </c>
      <c r="L55" s="13" t="s">
        <v>249</v>
      </c>
      <c r="M55" s="13">
        <v>0</v>
      </c>
      <c r="N55" s="13">
        <f t="shared" si="5"/>
        <v>0</v>
      </c>
      <c r="O55" s="10"/>
      <c r="P55" s="14" t="s">
        <v>279</v>
      </c>
      <c r="Q55" s="13" t="s">
        <v>130</v>
      </c>
    </row>
    <row r="56" spans="1:17" s="9" customFormat="1" ht="22.5" customHeight="1">
      <c r="A56" s="10">
        <f>IF($B56="","-",SUBTOTAL(3,$B$6:$B56))</f>
        <v>51</v>
      </c>
      <c r="B56" s="11" t="s">
        <v>280</v>
      </c>
      <c r="C56" s="11" t="s">
        <v>281</v>
      </c>
      <c r="D56" s="11" t="s">
        <v>13</v>
      </c>
      <c r="E56" s="13">
        <v>8</v>
      </c>
      <c r="F56" s="13" t="s">
        <v>249</v>
      </c>
      <c r="G56" s="13" t="s">
        <v>249</v>
      </c>
      <c r="H56" s="13" t="s">
        <v>249</v>
      </c>
      <c r="I56" s="13" t="s">
        <v>249</v>
      </c>
      <c r="J56" s="13">
        <f t="shared" si="4"/>
        <v>0</v>
      </c>
      <c r="K56" s="13" t="s">
        <v>249</v>
      </c>
      <c r="L56" s="13" t="s">
        <v>249</v>
      </c>
      <c r="M56" s="13">
        <v>0</v>
      </c>
      <c r="N56" s="13">
        <f t="shared" si="5"/>
        <v>0</v>
      </c>
      <c r="O56" s="10"/>
      <c r="P56" s="14" t="s">
        <v>101</v>
      </c>
      <c r="Q56" s="13" t="s">
        <v>130</v>
      </c>
    </row>
    <row r="57" spans="1:17" s="9" customFormat="1" ht="22.5" customHeight="1">
      <c r="A57" s="10">
        <f>IF($B57="","-",SUBTOTAL(3,$B$6:$B57))</f>
        <v>52</v>
      </c>
      <c r="B57" s="11" t="s">
        <v>282</v>
      </c>
      <c r="C57" s="11" t="s">
        <v>18</v>
      </c>
      <c r="D57" s="11" t="s">
        <v>283</v>
      </c>
      <c r="E57" s="13">
        <v>8</v>
      </c>
      <c r="F57" s="13" t="s">
        <v>249</v>
      </c>
      <c r="G57" s="13" t="s">
        <v>249</v>
      </c>
      <c r="H57" s="13" t="s">
        <v>249</v>
      </c>
      <c r="I57" s="13" t="s">
        <v>249</v>
      </c>
      <c r="J57" s="13">
        <f t="shared" si="4"/>
        <v>0</v>
      </c>
      <c r="K57" s="13" t="s">
        <v>249</v>
      </c>
      <c r="L57" s="13" t="s">
        <v>249</v>
      </c>
      <c r="M57" s="13">
        <v>0</v>
      </c>
      <c r="N57" s="13">
        <f t="shared" si="5"/>
        <v>0</v>
      </c>
      <c r="O57" s="10"/>
      <c r="P57" s="14" t="s">
        <v>163</v>
      </c>
      <c r="Q57" s="13" t="s">
        <v>130</v>
      </c>
    </row>
    <row r="58" spans="1:17" s="9" customFormat="1" ht="22.5" customHeight="1">
      <c r="A58" s="10">
        <f>IF($B58="","-",SUBTOTAL(3,$B$6:$B58))</f>
        <v>53</v>
      </c>
      <c r="B58" s="11" t="s">
        <v>284</v>
      </c>
      <c r="C58" s="11" t="s">
        <v>16</v>
      </c>
      <c r="D58" s="11" t="s">
        <v>56</v>
      </c>
      <c r="E58" s="13">
        <v>8</v>
      </c>
      <c r="F58" s="13" t="s">
        <v>249</v>
      </c>
      <c r="G58" s="13" t="s">
        <v>249</v>
      </c>
      <c r="H58" s="13" t="s">
        <v>249</v>
      </c>
      <c r="I58" s="13" t="s">
        <v>249</v>
      </c>
      <c r="J58" s="13">
        <f t="shared" si="4"/>
        <v>0</v>
      </c>
      <c r="K58" s="13" t="s">
        <v>249</v>
      </c>
      <c r="L58" s="13" t="s">
        <v>249</v>
      </c>
      <c r="M58" s="13">
        <v>0</v>
      </c>
      <c r="N58" s="13">
        <f t="shared" si="5"/>
        <v>0</v>
      </c>
      <c r="O58" s="10"/>
      <c r="P58" s="14" t="s">
        <v>285</v>
      </c>
      <c r="Q58" s="13" t="s">
        <v>286</v>
      </c>
    </row>
    <row r="59" spans="1:17" s="9" customFormat="1" ht="22.5" customHeight="1">
      <c r="A59" s="10">
        <f>IF($B59="","-",SUBTOTAL(3,$B$6:$B59))</f>
        <v>54</v>
      </c>
      <c r="B59" s="11" t="s">
        <v>287</v>
      </c>
      <c r="C59" s="11" t="s">
        <v>288</v>
      </c>
      <c r="D59" s="11" t="s">
        <v>51</v>
      </c>
      <c r="E59" s="13">
        <v>8</v>
      </c>
      <c r="F59" s="13" t="s">
        <v>249</v>
      </c>
      <c r="G59" s="13" t="s">
        <v>249</v>
      </c>
      <c r="H59" s="13" t="s">
        <v>249</v>
      </c>
      <c r="I59" s="13" t="s">
        <v>249</v>
      </c>
      <c r="J59" s="13">
        <f t="shared" si="4"/>
        <v>0</v>
      </c>
      <c r="K59" s="13" t="s">
        <v>249</v>
      </c>
      <c r="L59" s="13" t="s">
        <v>249</v>
      </c>
      <c r="M59" s="13">
        <v>0</v>
      </c>
      <c r="N59" s="13">
        <f t="shared" si="5"/>
        <v>0</v>
      </c>
      <c r="O59" s="10"/>
      <c r="P59" s="14" t="s">
        <v>210</v>
      </c>
      <c r="Q59" s="13" t="s">
        <v>92</v>
      </c>
    </row>
    <row r="60" spans="1:17" s="9" customFormat="1" ht="22.5" customHeight="1">
      <c r="A60" s="10">
        <f>IF($B60="","-",SUBTOTAL(3,$B$6:$B60))</f>
        <v>55</v>
      </c>
      <c r="B60" s="11" t="s">
        <v>289</v>
      </c>
      <c r="C60" s="11" t="s">
        <v>290</v>
      </c>
      <c r="D60" s="11" t="s">
        <v>45</v>
      </c>
      <c r="E60" s="13">
        <v>8</v>
      </c>
      <c r="F60" s="13" t="s">
        <v>249</v>
      </c>
      <c r="G60" s="13" t="s">
        <v>249</v>
      </c>
      <c r="H60" s="13" t="s">
        <v>249</v>
      </c>
      <c r="I60" s="13" t="s">
        <v>249</v>
      </c>
      <c r="J60" s="13">
        <f t="shared" si="4"/>
        <v>0</v>
      </c>
      <c r="K60" s="13" t="s">
        <v>249</v>
      </c>
      <c r="L60" s="13" t="s">
        <v>249</v>
      </c>
      <c r="M60" s="13">
        <v>0</v>
      </c>
      <c r="N60" s="13">
        <f t="shared" si="5"/>
        <v>0</v>
      </c>
      <c r="O60" s="10"/>
      <c r="P60" s="14" t="s">
        <v>212</v>
      </c>
      <c r="Q60" s="13" t="s">
        <v>130</v>
      </c>
    </row>
    <row r="61" spans="1:17" s="9" customFormat="1" ht="22.5" customHeight="1">
      <c r="A61" s="10">
        <f>IF($B61="","-",SUBTOTAL(3,$B$6:$B61))</f>
        <v>56</v>
      </c>
      <c r="B61" s="11" t="s">
        <v>291</v>
      </c>
      <c r="C61" s="11" t="s">
        <v>292</v>
      </c>
      <c r="D61" s="11" t="s">
        <v>293</v>
      </c>
      <c r="E61" s="13">
        <v>8</v>
      </c>
      <c r="F61" s="13" t="s">
        <v>249</v>
      </c>
      <c r="G61" s="13" t="s">
        <v>249</v>
      </c>
      <c r="H61" s="13" t="s">
        <v>249</v>
      </c>
      <c r="I61" s="13" t="s">
        <v>249</v>
      </c>
      <c r="J61" s="13">
        <f t="shared" si="4"/>
        <v>0</v>
      </c>
      <c r="K61" s="13" t="s">
        <v>249</v>
      </c>
      <c r="L61" s="13" t="s">
        <v>249</v>
      </c>
      <c r="M61" s="13">
        <v>0</v>
      </c>
      <c r="N61" s="13">
        <f t="shared" si="5"/>
        <v>0</v>
      </c>
      <c r="O61" s="10"/>
      <c r="P61" s="14" t="s">
        <v>294</v>
      </c>
      <c r="Q61" s="13" t="s">
        <v>257</v>
      </c>
    </row>
    <row r="62" spans="1:17" s="9" customFormat="1" ht="22.5" customHeight="1">
      <c r="A62" s="10">
        <f>IF($B62="","-",SUBTOTAL(3,$B$6:$B62))</f>
        <v>57</v>
      </c>
      <c r="B62" s="11" t="s">
        <v>295</v>
      </c>
      <c r="C62" s="11" t="s">
        <v>61</v>
      </c>
      <c r="D62" s="11" t="s">
        <v>296</v>
      </c>
      <c r="E62" s="13">
        <v>8</v>
      </c>
      <c r="F62" s="13" t="s">
        <v>249</v>
      </c>
      <c r="G62" s="13" t="s">
        <v>249</v>
      </c>
      <c r="H62" s="13" t="s">
        <v>249</v>
      </c>
      <c r="I62" s="13" t="s">
        <v>249</v>
      </c>
      <c r="J62" s="13">
        <f t="shared" si="4"/>
        <v>0</v>
      </c>
      <c r="K62" s="13" t="s">
        <v>249</v>
      </c>
      <c r="L62" s="13" t="s">
        <v>249</v>
      </c>
      <c r="M62" s="13">
        <v>0</v>
      </c>
      <c r="N62" s="13">
        <f t="shared" si="5"/>
        <v>0</v>
      </c>
      <c r="O62" s="10"/>
      <c r="P62" s="14" t="s">
        <v>216</v>
      </c>
      <c r="Q62" s="13" t="s">
        <v>130</v>
      </c>
    </row>
  </sheetData>
  <autoFilter ref="B4:Q53">
    <filterColumn colId="4" showButton="0"/>
    <filterColumn colId="5" showButton="0"/>
    <filterColumn colId="6" showButton="0"/>
    <filterColumn colId="9" showButton="0"/>
    <sortState ref="B7:Q62">
      <sortCondition descending="1" ref="N4:N53"/>
    </sortState>
  </autoFilter>
  <mergeCells count="16">
    <mergeCell ref="O4:O5"/>
    <mergeCell ref="F4:I4"/>
    <mergeCell ref="J4:J5"/>
    <mergeCell ref="K4:L4"/>
    <mergeCell ref="M4:M5"/>
    <mergeCell ref="N4:N5"/>
    <mergeCell ref="A1:Q1"/>
    <mergeCell ref="A2:Q2"/>
    <mergeCell ref="A3:Q3"/>
    <mergeCell ref="A4:A5"/>
    <mergeCell ref="B4:B5"/>
    <mergeCell ref="C4:C5"/>
    <mergeCell ref="D4:D5"/>
    <mergeCell ref="E4:E5"/>
    <mergeCell ref="Q4:Q5"/>
    <mergeCell ref="P4:P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 класс</vt:lpstr>
      <vt:lpstr>8 класс</vt:lpstr>
      <vt:lpstr>'7 класс'!Заголовки_для_печати</vt:lpstr>
      <vt:lpstr>'8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Sveta</cp:lastModifiedBy>
  <cp:lastPrinted>2016-01-23T13:24:56Z</cp:lastPrinted>
  <dcterms:created xsi:type="dcterms:W3CDTF">2015-10-17T09:39:31Z</dcterms:created>
  <dcterms:modified xsi:type="dcterms:W3CDTF">2016-01-27T08:35:18Z</dcterms:modified>
</cp:coreProperties>
</file>